
<file path=[Content_Types].xml><?xml version="1.0" encoding="utf-8"?>
<Types xmlns="http://schemas.openxmlformats.org/package/2006/content-types">
  <Default Extension="jpeg" ContentType="image/jpeg"/>
  <Default Extension="png" ContentType="image/png"/>
  <Default Extension="rels" ContentType="application/vnd.openxmlformats-package.relationships+xml"/>
  <Default Extension="tiff" ContentType="image/tiff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charts/chart10.xml" ContentType="application/vnd.openxmlformats-officedocument.drawingml.chart+xml"/>
  <Override PartName="/xl/charts/chart11.xml" ContentType="application/vnd.openxmlformats-officedocument.drawingml.chart+xml"/>
  <Override PartName="/xl/charts/chart12.xml" ContentType="application/vnd.openxmlformats-officedocument.drawingml.chart+xml"/>
  <Override PartName="/xl/charts/chart13.xml" ContentType="application/vnd.openxmlformats-officedocument.drawingml.chart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harts/chart14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15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16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17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18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19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20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21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22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harts/chart23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charts/chart24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808"/>
  <workbookPr autoCompressPictures="0"/>
  <mc:AlternateContent xmlns:mc="http://schemas.openxmlformats.org/markup-compatibility/2006">
    <mc:Choice Requires="x15">
      <x15ac:absPath xmlns:x15ac="http://schemas.microsoft.com/office/spreadsheetml/2010/11/ac" url="/Volumes/Seagate Portable Drive/AF COMPLETE/FLING/Fling BRIDGE study Final/Bridge word versions for PDFs in web folder/"/>
    </mc:Choice>
  </mc:AlternateContent>
  <xr:revisionPtr revIDLastSave="0" documentId="13_ncr:1_{5E8B699B-D065-A443-81F6-FA0C2321F487}" xr6:coauthVersionLast="47" xr6:coauthVersionMax="47" xr10:uidLastSave="{00000000-0000-0000-0000-000000000000}"/>
  <bookViews>
    <workbookView xWindow="2340" yWindow="500" windowWidth="35060" windowHeight="19560" activeTab="4" xr2:uid="{00000000-000D-0000-FFFF-FFFF00000000}"/>
  </bookViews>
  <sheets>
    <sheet name="Data" sheetId="6" r:id="rId1"/>
    <sheet name="Summary" sheetId="8" r:id="rId2"/>
    <sheet name="Summary Charts" sheetId="12" r:id="rId3"/>
    <sheet name="Example Data" sheetId="9" r:id="rId4"/>
    <sheet name="Example Summary" sheetId="10" r:id="rId5"/>
  </sheets>
  <externalReferences>
    <externalReference r:id="rId6"/>
  </externalReferences>
  <definedNames>
    <definedName name="_xlnm.Print_Area" localSheetId="0">Data!$A$1:$AE$98</definedName>
    <definedName name="_xlnm.Print_Titles" localSheetId="0">Data!$11:$11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C31" i="8" l="1"/>
  <c r="B17" i="8"/>
  <c r="B13" i="8"/>
  <c r="Y99" i="9"/>
  <c r="X99" i="9"/>
  <c r="W99" i="9"/>
  <c r="V99" i="9"/>
  <c r="U99" i="9"/>
  <c r="T99" i="9"/>
  <c r="S99" i="9"/>
  <c r="R99" i="9"/>
  <c r="Q99" i="9"/>
  <c r="P99" i="9"/>
  <c r="Z99" i="9"/>
  <c r="Y98" i="9"/>
  <c r="X98" i="9"/>
  <c r="W98" i="9"/>
  <c r="V98" i="9"/>
  <c r="U98" i="9"/>
  <c r="T98" i="9"/>
  <c r="S98" i="9"/>
  <c r="R98" i="9"/>
  <c r="R100" i="9" s="1"/>
  <c r="Q98" i="9"/>
  <c r="P98" i="9"/>
  <c r="Y97" i="9"/>
  <c r="Y106" i="9"/>
  <c r="X97" i="9"/>
  <c r="W97" i="9"/>
  <c r="V97" i="9"/>
  <c r="U97" i="9"/>
  <c r="T97" i="9"/>
  <c r="S97" i="9"/>
  <c r="R97" i="9"/>
  <c r="Q97" i="9"/>
  <c r="P97" i="9"/>
  <c r="Y96" i="9"/>
  <c r="P96" i="9"/>
  <c r="Q96" i="9"/>
  <c r="Q105" i="9" s="1"/>
  <c r="R96" i="9"/>
  <c r="S96" i="9"/>
  <c r="T96" i="9"/>
  <c r="U96" i="9"/>
  <c r="V96" i="9"/>
  <c r="V105" i="9" s="1"/>
  <c r="W96" i="9"/>
  <c r="X96" i="9"/>
  <c r="Z96" i="9"/>
  <c r="W105" i="9" s="1"/>
  <c r="U105" i="9"/>
  <c r="Y95" i="9"/>
  <c r="X95" i="9"/>
  <c r="W95" i="9"/>
  <c r="W100" i="9"/>
  <c r="V95" i="9"/>
  <c r="V100" i="9" s="1"/>
  <c r="U95" i="9"/>
  <c r="T95" i="9"/>
  <c r="S95" i="9"/>
  <c r="S100" i="9" s="1"/>
  <c r="R95" i="9"/>
  <c r="Q95" i="9"/>
  <c r="P95" i="9"/>
  <c r="N95" i="9"/>
  <c r="M95" i="9"/>
  <c r="M96" i="9"/>
  <c r="L95" i="9"/>
  <c r="L98" i="9" s="1"/>
  <c r="K95" i="9"/>
  <c r="K98" i="9"/>
  <c r="J95" i="9"/>
  <c r="I95" i="9"/>
  <c r="H95" i="9"/>
  <c r="C102" i="9"/>
  <c r="G95" i="9"/>
  <c r="C101" i="9" s="1"/>
  <c r="F95" i="9"/>
  <c r="E95" i="9"/>
  <c r="C98" i="9" s="1"/>
  <c r="D95" i="9"/>
  <c r="C95" i="9"/>
  <c r="C97" i="9"/>
  <c r="AB84" i="9"/>
  <c r="AA84" i="9"/>
  <c r="Y84" i="9"/>
  <c r="X84" i="9"/>
  <c r="W84" i="9"/>
  <c r="V84" i="9"/>
  <c r="U84" i="9"/>
  <c r="T84" i="9"/>
  <c r="S84" i="9"/>
  <c r="R84" i="9"/>
  <c r="Q84" i="9"/>
  <c r="Z84" i="9"/>
  <c r="Z83" i="9"/>
  <c r="Z82" i="9"/>
  <c r="Z81" i="9"/>
  <c r="Z80" i="9"/>
  <c r="Z79" i="9"/>
  <c r="AB78" i="9"/>
  <c r="AA78" i="9"/>
  <c r="Y78" i="9"/>
  <c r="X78" i="9"/>
  <c r="W78" i="9"/>
  <c r="V78" i="9"/>
  <c r="U78" i="9"/>
  <c r="T78" i="9"/>
  <c r="S78" i="9"/>
  <c r="R78" i="9"/>
  <c r="Q78" i="9"/>
  <c r="Z78" i="9" s="1"/>
  <c r="Z77" i="9"/>
  <c r="Z76" i="9"/>
  <c r="Z75" i="9"/>
  <c r="Z74" i="9"/>
  <c r="Z73" i="9"/>
  <c r="AB72" i="9"/>
  <c r="AA72" i="9"/>
  <c r="Y72" i="9"/>
  <c r="X72" i="9"/>
  <c r="W72" i="9"/>
  <c r="V72" i="9"/>
  <c r="U72" i="9"/>
  <c r="T72" i="9"/>
  <c r="S72" i="9"/>
  <c r="R72" i="9"/>
  <c r="Z72" i="9" s="1"/>
  <c r="Q72" i="9"/>
  <c r="Z71" i="9"/>
  <c r="Z70" i="9"/>
  <c r="Z69" i="9"/>
  <c r="Z68" i="9"/>
  <c r="Z67" i="9"/>
  <c r="AB66" i="9"/>
  <c r="AA66" i="9"/>
  <c r="Y66" i="9"/>
  <c r="X66" i="9"/>
  <c r="W66" i="9"/>
  <c r="V66" i="9"/>
  <c r="U66" i="9"/>
  <c r="T66" i="9"/>
  <c r="S66" i="9"/>
  <c r="R66" i="9"/>
  <c r="Q66" i="9"/>
  <c r="Z66" i="9" s="1"/>
  <c r="Z65" i="9"/>
  <c r="Z64" i="9"/>
  <c r="Z63" i="9"/>
  <c r="Z62" i="9"/>
  <c r="Z61" i="9"/>
  <c r="AB60" i="9"/>
  <c r="AA60" i="9"/>
  <c r="Y60" i="9"/>
  <c r="X60" i="9"/>
  <c r="W60" i="9"/>
  <c r="V60" i="9"/>
  <c r="U60" i="9"/>
  <c r="T60" i="9"/>
  <c r="S60" i="9"/>
  <c r="R60" i="9"/>
  <c r="Q60" i="9"/>
  <c r="Z60" i="9"/>
  <c r="Z59" i="9"/>
  <c r="Z58" i="9"/>
  <c r="Z57" i="9"/>
  <c r="Z56" i="9"/>
  <c r="Z55" i="9"/>
  <c r="AB54" i="9"/>
  <c r="AA54" i="9"/>
  <c r="Y54" i="9"/>
  <c r="X54" i="9"/>
  <c r="W54" i="9"/>
  <c r="V54" i="9"/>
  <c r="U54" i="9"/>
  <c r="T54" i="9"/>
  <c r="S54" i="9"/>
  <c r="R54" i="9"/>
  <c r="Q54" i="9"/>
  <c r="Z54" i="9" s="1"/>
  <c r="Z53" i="9"/>
  <c r="Z52" i="9"/>
  <c r="Z51" i="9"/>
  <c r="Z50" i="9"/>
  <c r="Z49" i="9"/>
  <c r="AB48" i="9"/>
  <c r="AA48" i="9"/>
  <c r="Y48" i="9"/>
  <c r="X48" i="9"/>
  <c r="W48" i="9"/>
  <c r="V48" i="9"/>
  <c r="U48" i="9"/>
  <c r="T48" i="9"/>
  <c r="S48" i="9"/>
  <c r="R48" i="9"/>
  <c r="Q48" i="9"/>
  <c r="P48" i="9"/>
  <c r="Z48" i="9" s="1"/>
  <c r="Z47" i="9"/>
  <c r="Z46" i="9"/>
  <c r="Z45" i="9"/>
  <c r="Z44" i="9"/>
  <c r="Z43" i="9"/>
  <c r="AB42" i="9"/>
  <c r="AA42" i="9"/>
  <c r="Y42" i="9"/>
  <c r="X42" i="9"/>
  <c r="W42" i="9"/>
  <c r="V42" i="9"/>
  <c r="U42" i="9"/>
  <c r="T42" i="9"/>
  <c r="S42" i="9"/>
  <c r="R42" i="9"/>
  <c r="Q42" i="9"/>
  <c r="P42" i="9"/>
  <c r="Z42" i="9" s="1"/>
  <c r="Z41" i="9"/>
  <c r="Z40" i="9"/>
  <c r="Z39" i="9"/>
  <c r="Z38" i="9"/>
  <c r="Z37" i="9"/>
  <c r="AB36" i="9"/>
  <c r="AA36" i="9"/>
  <c r="Y36" i="9"/>
  <c r="X36" i="9"/>
  <c r="W36" i="9"/>
  <c r="V36" i="9"/>
  <c r="U36" i="9"/>
  <c r="T36" i="9"/>
  <c r="S36" i="9"/>
  <c r="R36" i="9"/>
  <c r="Q36" i="9"/>
  <c r="P36" i="9"/>
  <c r="Z36" i="9" s="1"/>
  <c r="Z35" i="9"/>
  <c r="Z34" i="9"/>
  <c r="Z33" i="9"/>
  <c r="Z32" i="9"/>
  <c r="Z31" i="9"/>
  <c r="AB30" i="9"/>
  <c r="AA30" i="9"/>
  <c r="Y30" i="9"/>
  <c r="X30" i="9"/>
  <c r="W30" i="9"/>
  <c r="V30" i="9"/>
  <c r="U30" i="9"/>
  <c r="T30" i="9"/>
  <c r="S30" i="9"/>
  <c r="R30" i="9"/>
  <c r="Q30" i="9"/>
  <c r="P30" i="9"/>
  <c r="Z30" i="9" s="1"/>
  <c r="Z29" i="9"/>
  <c r="Z28" i="9"/>
  <c r="Z27" i="9"/>
  <c r="Z26" i="9"/>
  <c r="Z25" i="9"/>
  <c r="AB24" i="9"/>
  <c r="AA24" i="9"/>
  <c r="Y24" i="9"/>
  <c r="X24" i="9"/>
  <c r="W24" i="9"/>
  <c r="V24" i="9"/>
  <c r="U24" i="9"/>
  <c r="T24" i="9"/>
  <c r="S24" i="9"/>
  <c r="R24" i="9"/>
  <c r="Q24" i="9"/>
  <c r="P24" i="9"/>
  <c r="Z24" i="9" s="1"/>
  <c r="Z23" i="9"/>
  <c r="Z22" i="9"/>
  <c r="Z21" i="9"/>
  <c r="Z20" i="9"/>
  <c r="Z19" i="9"/>
  <c r="AB18" i="9"/>
  <c r="AA18" i="9"/>
  <c r="Y18" i="9"/>
  <c r="X18" i="9"/>
  <c r="W18" i="9"/>
  <c r="V18" i="9"/>
  <c r="U18" i="9"/>
  <c r="T18" i="9"/>
  <c r="S18" i="9"/>
  <c r="R18" i="9"/>
  <c r="Q18" i="9"/>
  <c r="P18" i="9"/>
  <c r="Z18" i="9" s="1"/>
  <c r="Z17" i="9"/>
  <c r="Z16" i="9"/>
  <c r="Z15" i="9"/>
  <c r="Z14" i="9"/>
  <c r="Z13" i="9"/>
  <c r="Q21" i="8"/>
  <c r="N77" i="6"/>
  <c r="N98" i="6"/>
  <c r="N91" i="6"/>
  <c r="N84" i="6"/>
  <c r="N70" i="6"/>
  <c r="N63" i="6"/>
  <c r="N56" i="6"/>
  <c r="N49" i="6"/>
  <c r="N42" i="6"/>
  <c r="N35" i="6"/>
  <c r="M11" i="8" s="1"/>
  <c r="P21" i="8" s="1"/>
  <c r="P22" i="8" s="1"/>
  <c r="N28" i="6"/>
  <c r="N21" i="6"/>
  <c r="T105" i="9"/>
  <c r="X105" i="9"/>
  <c r="R108" i="9"/>
  <c r="V108" i="9"/>
  <c r="S108" i="9"/>
  <c r="W108" i="9"/>
  <c r="Z95" i="9"/>
  <c r="X104" i="9" s="1"/>
  <c r="T104" i="9"/>
  <c r="T108" i="9"/>
  <c r="X108" i="9"/>
  <c r="Q108" i="9"/>
  <c r="U108" i="9"/>
  <c r="Y108" i="9"/>
  <c r="I97" i="9"/>
  <c r="J96" i="9"/>
  <c r="Z97" i="9"/>
  <c r="R106" i="9"/>
  <c r="P100" i="9"/>
  <c r="T100" i="9"/>
  <c r="X100" i="9"/>
  <c r="V104" i="9"/>
  <c r="P105" i="9"/>
  <c r="U106" i="9"/>
  <c r="K97" i="9"/>
  <c r="L96" i="9"/>
  <c r="K96" i="9"/>
  <c r="Z98" i="9"/>
  <c r="X107" i="9"/>
  <c r="Q100" i="9"/>
  <c r="U100" i="9"/>
  <c r="Y100" i="9"/>
  <c r="W104" i="9"/>
  <c r="P108" i="9"/>
  <c r="AC95" i="9"/>
  <c r="AD95" i="9"/>
  <c r="P106" i="9"/>
  <c r="T106" i="9"/>
  <c r="S106" i="9"/>
  <c r="W107" i="9"/>
  <c r="Q104" i="9"/>
  <c r="S107" i="9"/>
  <c r="V107" i="9"/>
  <c r="Y107" i="9"/>
  <c r="I96" i="9"/>
  <c r="Q106" i="9"/>
  <c r="Y104" i="9"/>
  <c r="R107" i="9"/>
  <c r="U107" i="9"/>
  <c r="T107" i="9"/>
  <c r="W106" i="9"/>
  <c r="V106" i="9"/>
  <c r="X106" i="9"/>
  <c r="Q107" i="9"/>
  <c r="P107" i="9"/>
  <c r="AB79" i="6"/>
  <c r="AE98" i="6"/>
  <c r="AD98" i="6"/>
  <c r="AC98" i="6"/>
  <c r="AB98" i="6"/>
  <c r="AA98" i="6"/>
  <c r="AE91" i="6"/>
  <c r="AD91" i="6"/>
  <c r="AC91" i="6"/>
  <c r="AB91" i="6"/>
  <c r="AA91" i="6"/>
  <c r="AE84" i="6"/>
  <c r="AD84" i="6"/>
  <c r="AC84" i="6"/>
  <c r="AB84" i="6"/>
  <c r="AA84" i="6"/>
  <c r="AE77" i="6"/>
  <c r="AD77" i="6"/>
  <c r="AC77" i="6"/>
  <c r="AB77" i="6"/>
  <c r="AA77" i="6"/>
  <c r="AE70" i="6"/>
  <c r="AD70" i="6"/>
  <c r="AC70" i="6"/>
  <c r="AB70" i="6"/>
  <c r="AA70" i="6"/>
  <c r="AE63" i="6"/>
  <c r="AD63" i="6"/>
  <c r="AC63" i="6"/>
  <c r="AB63" i="6"/>
  <c r="AA63" i="6"/>
  <c r="AE56" i="6"/>
  <c r="AD56" i="6"/>
  <c r="AC56" i="6"/>
  <c r="AB56" i="6"/>
  <c r="AA56" i="6"/>
  <c r="AE49" i="6"/>
  <c r="AD49" i="6"/>
  <c r="AC49" i="6"/>
  <c r="AB49" i="6"/>
  <c r="AA49" i="6"/>
  <c r="AE42" i="6"/>
  <c r="AD42" i="6"/>
  <c r="AC42" i="6"/>
  <c r="AB42" i="6"/>
  <c r="AA42" i="6"/>
  <c r="AE35" i="6"/>
  <c r="AD35" i="6"/>
  <c r="F54" i="8" s="1"/>
  <c r="AC35" i="6"/>
  <c r="AB35" i="6"/>
  <c r="AA35" i="6"/>
  <c r="AE28" i="6"/>
  <c r="G54" i="8" s="1"/>
  <c r="AD28" i="6"/>
  <c r="AC28" i="6"/>
  <c r="AB28" i="6"/>
  <c r="C54" i="8" s="1"/>
  <c r="AA28" i="6"/>
  <c r="AB21" i="6"/>
  <c r="AC21" i="6"/>
  <c r="E54" i="8"/>
  <c r="AD21" i="6"/>
  <c r="AE21" i="6"/>
  <c r="AA21" i="6"/>
  <c r="B54" i="8" s="1"/>
  <c r="AB93" i="6"/>
  <c r="AB86" i="6"/>
  <c r="AB72" i="6"/>
  <c r="AB65" i="6"/>
  <c r="AB58" i="6"/>
  <c r="AB51" i="6"/>
  <c r="AB44" i="6"/>
  <c r="AB37" i="6"/>
  <c r="AB30" i="6"/>
  <c r="AB23" i="6"/>
  <c r="AB16" i="6"/>
  <c r="D35" i="8"/>
  <c r="E35" i="8"/>
  <c r="F35" i="8"/>
  <c r="G35" i="8"/>
  <c r="H35" i="8"/>
  <c r="I35" i="8"/>
  <c r="J35" i="8"/>
  <c r="K35" i="8"/>
  <c r="L35" i="8"/>
  <c r="D34" i="8"/>
  <c r="E34" i="8"/>
  <c r="F34" i="8"/>
  <c r="F36" i="8" s="1"/>
  <c r="G34" i="8"/>
  <c r="H34" i="8"/>
  <c r="I34" i="8"/>
  <c r="J34" i="8"/>
  <c r="K34" i="8"/>
  <c r="L34" i="8"/>
  <c r="D33" i="8"/>
  <c r="E33" i="8"/>
  <c r="F33" i="8"/>
  <c r="G33" i="8"/>
  <c r="H33" i="8"/>
  <c r="I33" i="8"/>
  <c r="J33" i="8"/>
  <c r="K33" i="8"/>
  <c r="L33" i="8"/>
  <c r="D32" i="8"/>
  <c r="E32" i="8"/>
  <c r="F32" i="8"/>
  <c r="G32" i="8"/>
  <c r="G36" i="8" s="1"/>
  <c r="H32" i="8"/>
  <c r="H36" i="8" s="1"/>
  <c r="I32" i="8"/>
  <c r="J32" i="8"/>
  <c r="J31" i="8"/>
  <c r="J36" i="8"/>
  <c r="K32" i="8"/>
  <c r="L32" i="8"/>
  <c r="C32" i="8"/>
  <c r="C33" i="8"/>
  <c r="C34" i="8"/>
  <c r="C35" i="8"/>
  <c r="D31" i="8"/>
  <c r="E31" i="8"/>
  <c r="E36" i="8" s="1"/>
  <c r="F31" i="8"/>
  <c r="G31" i="8"/>
  <c r="H31" i="8"/>
  <c r="I31" i="8"/>
  <c r="I36" i="8" s="1"/>
  <c r="K31" i="8"/>
  <c r="L31" i="8"/>
  <c r="C11" i="8"/>
  <c r="D11" i="8"/>
  <c r="E11" i="8"/>
  <c r="F11" i="8"/>
  <c r="G11" i="8"/>
  <c r="B18" i="8" s="1"/>
  <c r="H11" i="8"/>
  <c r="P11" i="8"/>
  <c r="P12" i="8" s="1"/>
  <c r="I11" i="8"/>
  <c r="Q11" i="8"/>
  <c r="J11" i="8"/>
  <c r="P17" i="8" s="1"/>
  <c r="K11" i="8"/>
  <c r="Q17" i="8"/>
  <c r="L11" i="8"/>
  <c r="R17" i="8" s="1"/>
  <c r="B11" i="8"/>
  <c r="P70" i="6"/>
  <c r="P77" i="6"/>
  <c r="P84" i="6"/>
  <c r="P91" i="6"/>
  <c r="P98" i="6"/>
  <c r="P63" i="6"/>
  <c r="Q12" i="8"/>
  <c r="B14" i="8"/>
  <c r="D36" i="8"/>
  <c r="K36" i="8"/>
  <c r="L36" i="8"/>
  <c r="M31" i="8"/>
  <c r="G42" i="8" s="1"/>
  <c r="Y98" i="6"/>
  <c r="X98" i="6"/>
  <c r="W98" i="6"/>
  <c r="V98" i="6"/>
  <c r="U98" i="6"/>
  <c r="T98" i="6"/>
  <c r="S98" i="6"/>
  <c r="R98" i="6"/>
  <c r="Q98" i="6"/>
  <c r="Z97" i="6"/>
  <c r="Z96" i="6"/>
  <c r="Z95" i="6"/>
  <c r="Z94" i="6"/>
  <c r="Z93" i="6"/>
  <c r="Y91" i="6"/>
  <c r="X91" i="6"/>
  <c r="W91" i="6"/>
  <c r="V91" i="6"/>
  <c r="U91" i="6"/>
  <c r="T91" i="6"/>
  <c r="S91" i="6"/>
  <c r="R91" i="6"/>
  <c r="Z91" i="6" s="1"/>
  <c r="Q91" i="6"/>
  <c r="Z90" i="6"/>
  <c r="Z89" i="6"/>
  <c r="Z88" i="6"/>
  <c r="Z87" i="6"/>
  <c r="Z86" i="6"/>
  <c r="Y84" i="6"/>
  <c r="X84" i="6"/>
  <c r="W84" i="6"/>
  <c r="V84" i="6"/>
  <c r="U84" i="6"/>
  <c r="T84" i="6"/>
  <c r="Z84" i="6" s="1"/>
  <c r="S84" i="6"/>
  <c r="R84" i="6"/>
  <c r="Q84" i="6"/>
  <c r="Z83" i="6"/>
  <c r="Z82" i="6"/>
  <c r="Z81" i="6"/>
  <c r="Z80" i="6"/>
  <c r="Z79" i="6"/>
  <c r="Y77" i="6"/>
  <c r="X77" i="6"/>
  <c r="W77" i="6"/>
  <c r="V77" i="6"/>
  <c r="U77" i="6"/>
  <c r="T77" i="6"/>
  <c r="S77" i="6"/>
  <c r="R77" i="6"/>
  <c r="Z77" i="6" s="1"/>
  <c r="Q77" i="6"/>
  <c r="Z76" i="6"/>
  <c r="Z75" i="6"/>
  <c r="Z74" i="6"/>
  <c r="Z73" i="6"/>
  <c r="Z72" i="6"/>
  <c r="Y70" i="6"/>
  <c r="X70" i="6"/>
  <c r="W70" i="6"/>
  <c r="V70" i="6"/>
  <c r="U70" i="6"/>
  <c r="T70" i="6"/>
  <c r="S70" i="6"/>
  <c r="R70" i="6"/>
  <c r="Q70" i="6"/>
  <c r="Z69" i="6"/>
  <c r="Z68" i="6"/>
  <c r="Z67" i="6"/>
  <c r="Z66" i="6"/>
  <c r="Z65" i="6"/>
  <c r="Y63" i="6"/>
  <c r="X63" i="6"/>
  <c r="W63" i="6"/>
  <c r="V63" i="6"/>
  <c r="U63" i="6"/>
  <c r="T63" i="6"/>
  <c r="S63" i="6"/>
  <c r="R63" i="6"/>
  <c r="Z63" i="6" s="1"/>
  <c r="Q63" i="6"/>
  <c r="Z62" i="6"/>
  <c r="Z61" i="6"/>
  <c r="Z60" i="6"/>
  <c r="Z59" i="6"/>
  <c r="Z58" i="6"/>
  <c r="Y56" i="6"/>
  <c r="X56" i="6"/>
  <c r="W56" i="6"/>
  <c r="V56" i="6"/>
  <c r="U56" i="6"/>
  <c r="T56" i="6"/>
  <c r="S56" i="6"/>
  <c r="R56" i="6"/>
  <c r="Q56" i="6"/>
  <c r="P56" i="6"/>
  <c r="Z56" i="6" s="1"/>
  <c r="Z55" i="6"/>
  <c r="Z54" i="6"/>
  <c r="Z53" i="6"/>
  <c r="Z52" i="6"/>
  <c r="Z51" i="6"/>
  <c r="Y49" i="6"/>
  <c r="X49" i="6"/>
  <c r="W49" i="6"/>
  <c r="V49" i="6"/>
  <c r="U49" i="6"/>
  <c r="T49" i="6"/>
  <c r="S49" i="6"/>
  <c r="R49" i="6"/>
  <c r="Q49" i="6"/>
  <c r="P49" i="6"/>
  <c r="Z49" i="6" s="1"/>
  <c r="Z48" i="6"/>
  <c r="Z47" i="6"/>
  <c r="Z46" i="6"/>
  <c r="Z45" i="6"/>
  <c r="Z44" i="6"/>
  <c r="Y42" i="6"/>
  <c r="X42" i="6"/>
  <c r="W42" i="6"/>
  <c r="V42" i="6"/>
  <c r="U42" i="6"/>
  <c r="T42" i="6"/>
  <c r="S42" i="6"/>
  <c r="R42" i="6"/>
  <c r="Z42" i="6" s="1"/>
  <c r="Q42" i="6"/>
  <c r="P42" i="6"/>
  <c r="Z41" i="6"/>
  <c r="Z40" i="6"/>
  <c r="Z39" i="6"/>
  <c r="Z38" i="6"/>
  <c r="Z37" i="6"/>
  <c r="Y35" i="6"/>
  <c r="X35" i="6"/>
  <c r="W35" i="6"/>
  <c r="V35" i="6"/>
  <c r="U35" i="6"/>
  <c r="T35" i="6"/>
  <c r="S35" i="6"/>
  <c r="R35" i="6"/>
  <c r="Q35" i="6"/>
  <c r="Z35" i="6" s="1"/>
  <c r="P35" i="6"/>
  <c r="Z34" i="6"/>
  <c r="Z33" i="6"/>
  <c r="Z32" i="6"/>
  <c r="Z31" i="6"/>
  <c r="Z30" i="6"/>
  <c r="Y28" i="6"/>
  <c r="X28" i="6"/>
  <c r="W28" i="6"/>
  <c r="V28" i="6"/>
  <c r="U28" i="6"/>
  <c r="T28" i="6"/>
  <c r="S28" i="6"/>
  <c r="R28" i="6"/>
  <c r="Q28" i="6"/>
  <c r="P28" i="6"/>
  <c r="Z27" i="6"/>
  <c r="Z26" i="6"/>
  <c r="Z25" i="6"/>
  <c r="Z24" i="6"/>
  <c r="M32" i="8" s="1"/>
  <c r="Z23" i="6"/>
  <c r="Y21" i="6"/>
  <c r="X21" i="6"/>
  <c r="W21" i="6"/>
  <c r="V21" i="6"/>
  <c r="U21" i="6"/>
  <c r="T21" i="6"/>
  <c r="S21" i="6"/>
  <c r="Z21" i="6" s="1"/>
  <c r="R21" i="6"/>
  <c r="Q21" i="6"/>
  <c r="P21" i="6"/>
  <c r="Z20" i="6"/>
  <c r="M35" i="8" s="1"/>
  <c r="Z19" i="6"/>
  <c r="M34" i="8" s="1"/>
  <c r="Z18" i="6"/>
  <c r="M33" i="8" s="1"/>
  <c r="Z17" i="6"/>
  <c r="Z16" i="6"/>
  <c r="Z98" i="6"/>
  <c r="Z70" i="6"/>
  <c r="Z28" i="6"/>
  <c r="F42" i="8" l="1"/>
  <c r="C42" i="8"/>
  <c r="M42" i="8" s="1"/>
  <c r="D42" i="8"/>
  <c r="D44" i="8"/>
  <c r="F44" i="8"/>
  <c r="K44" i="8"/>
  <c r="L44" i="8"/>
  <c r="H44" i="8"/>
  <c r="J44" i="8"/>
  <c r="G44" i="8"/>
  <c r="I44" i="8"/>
  <c r="S17" i="8"/>
  <c r="Q18" i="8" s="1"/>
  <c r="C45" i="8"/>
  <c r="M45" i="8" s="1"/>
  <c r="E45" i="8"/>
  <c r="K45" i="8"/>
  <c r="D45" i="8"/>
  <c r="G45" i="8"/>
  <c r="L45" i="8"/>
  <c r="I45" i="8"/>
  <c r="H45" i="8"/>
  <c r="D54" i="8"/>
  <c r="B55" i="8" s="1"/>
  <c r="C99" i="9"/>
  <c r="E98" i="9"/>
  <c r="F46" i="8"/>
  <c r="I46" i="8"/>
  <c r="N35" i="8"/>
  <c r="T31" i="8" s="1"/>
  <c r="E46" i="8"/>
  <c r="C46" i="8"/>
  <c r="M46" i="8" s="1"/>
  <c r="D46" i="8"/>
  <c r="J46" i="8"/>
  <c r="L46" i="8"/>
  <c r="H46" i="8"/>
  <c r="I43" i="8"/>
  <c r="G43" i="8"/>
  <c r="E43" i="8"/>
  <c r="L43" i="8"/>
  <c r="F43" i="8"/>
  <c r="C43" i="8"/>
  <c r="M43" i="8" s="1"/>
  <c r="K43" i="8"/>
  <c r="H43" i="8"/>
  <c r="D43" i="8"/>
  <c r="J43" i="8"/>
  <c r="B15" i="8"/>
  <c r="C44" i="8"/>
  <c r="M44" i="8" s="1"/>
  <c r="E44" i="8"/>
  <c r="J45" i="8"/>
  <c r="K46" i="8"/>
  <c r="G46" i="8"/>
  <c r="D101" i="9"/>
  <c r="C103" i="9"/>
  <c r="C105" i="9" s="1"/>
  <c r="D105" i="9" s="1"/>
  <c r="V101" i="9"/>
  <c r="S105" i="9"/>
  <c r="Y105" i="9"/>
  <c r="F45" i="8"/>
  <c r="E42" i="8"/>
  <c r="H54" i="8"/>
  <c r="F55" i="8" s="1"/>
  <c r="K42" i="8"/>
  <c r="L42" i="8"/>
  <c r="H42" i="8"/>
  <c r="C36" i="8"/>
  <c r="B19" i="8"/>
  <c r="Z100" i="9"/>
  <c r="U101" i="9" s="1"/>
  <c r="S104" i="9"/>
  <c r="R104" i="9"/>
  <c r="M36" i="8"/>
  <c r="L37" i="8" s="1"/>
  <c r="I42" i="8"/>
  <c r="J42" i="8"/>
  <c r="U104" i="9"/>
  <c r="P104" i="9"/>
  <c r="R105" i="9"/>
  <c r="C37" i="8" l="1"/>
  <c r="H37" i="8"/>
  <c r="N33" i="8"/>
  <c r="R31" i="8" s="1"/>
  <c r="E37" i="8"/>
  <c r="G37" i="8"/>
  <c r="I37" i="8"/>
  <c r="G55" i="8"/>
  <c r="P18" i="8"/>
  <c r="J37" i="8"/>
  <c r="R18" i="8"/>
  <c r="AE95" i="9"/>
  <c r="D102" i="9"/>
  <c r="AA95" i="9"/>
  <c r="Z104" i="9" s="1"/>
  <c r="AB104" i="9" s="1"/>
  <c r="Q101" i="9"/>
  <c r="AA99" i="9"/>
  <c r="Z108" i="9" s="1"/>
  <c r="AF104" i="9" s="1"/>
  <c r="AA97" i="9"/>
  <c r="Z106" i="9" s="1"/>
  <c r="AD104" i="9" s="1"/>
  <c r="AA98" i="9"/>
  <c r="Z107" i="9" s="1"/>
  <c r="AE104" i="9" s="1"/>
  <c r="X101" i="9"/>
  <c r="AA96" i="9"/>
  <c r="Z105" i="9" s="1"/>
  <c r="AC104" i="9" s="1"/>
  <c r="Y101" i="9"/>
  <c r="W101" i="9"/>
  <c r="T101" i="9"/>
  <c r="P101" i="9"/>
  <c r="C55" i="8"/>
  <c r="R101" i="9"/>
  <c r="F37" i="8"/>
  <c r="R11" i="8"/>
  <c r="Q13" i="8" s="1"/>
  <c r="K37" i="8"/>
  <c r="N31" i="8"/>
  <c r="P31" i="8" s="1"/>
  <c r="E55" i="8"/>
  <c r="E97" i="9"/>
  <c r="N32" i="8"/>
  <c r="Q31" i="8" s="1"/>
  <c r="S101" i="9"/>
  <c r="N34" i="8"/>
  <c r="S31" i="8" s="1"/>
  <c r="D37" i="8"/>
  <c r="AD97" i="9" l="1"/>
  <c r="AF95" i="9"/>
  <c r="AE96" i="9"/>
  <c r="AC96" i="9" l="1"/>
  <c r="AD96" i="9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Martin</author>
  </authors>
  <commentList>
    <comment ref="B15" authorId="0" shapeId="0" xr:uid="{00000000-0006-0000-0000-000001000000}">
      <text>
        <r>
          <rPr>
            <sz val="9"/>
            <color indexed="81"/>
            <rFont val="Tahoma"/>
            <family val="2"/>
          </rPr>
          <t xml:space="preserve">
Each observation section collates one 30 minute observation data</t>
        </r>
      </text>
    </comment>
    <comment ref="A16" authorId="0" shapeId="0" xr:uid="{00000000-0006-0000-0000-000002000000}">
      <text>
        <r>
          <rPr>
            <sz val="9"/>
            <color indexed="81"/>
            <rFont val="Tahoma"/>
            <family val="2"/>
          </rPr>
          <t xml:space="preserve">
Insert data observation took place</t>
        </r>
      </text>
    </comment>
    <comment ref="B16" authorId="0" shapeId="0" xr:uid="{00000000-0006-0000-0000-000003000000}">
      <text>
        <r>
          <rPr>
            <sz val="9"/>
            <color rgb="FF000000"/>
            <rFont val="Tahoma"/>
            <family val="2"/>
          </rPr>
          <t xml:space="preserve">Place start and end time e.g. 10am - 10.30am
</t>
        </r>
      </text>
    </comment>
  </commentList>
</comments>
</file>

<file path=xl/sharedStrings.xml><?xml version="1.0" encoding="utf-8"?>
<sst xmlns="http://schemas.openxmlformats.org/spreadsheetml/2006/main" count="296" uniqueCount="125">
  <si>
    <t>Social Interactions</t>
  </si>
  <si>
    <t>Technologies</t>
  </si>
  <si>
    <t>Adults</t>
  </si>
  <si>
    <t>Children</t>
  </si>
  <si>
    <t>With Staff</t>
  </si>
  <si>
    <t>Database Onsite Observations</t>
  </si>
  <si>
    <t>Space</t>
  </si>
  <si>
    <t xml:space="preserve"> School groups</t>
  </si>
  <si>
    <t>Uncomfortable</t>
  </si>
  <si>
    <t>Comfortable</t>
  </si>
  <si>
    <t>Very comfortable</t>
  </si>
  <si>
    <t>Within other visitors</t>
  </si>
  <si>
    <t>Visitors at station</t>
  </si>
  <si>
    <t>Number of repeat visitors</t>
  </si>
  <si>
    <t xml:space="preserve">Repeat visitors </t>
  </si>
  <si>
    <t>Total Girls</t>
  </si>
  <si>
    <t>Total  Boys</t>
  </si>
  <si>
    <t>Total Females</t>
  </si>
  <si>
    <t>Nearly empty</t>
  </si>
  <si>
    <t>Moderate visitation</t>
  </si>
  <si>
    <t>Extremely crowded</t>
  </si>
  <si>
    <t>Using objects from other stations</t>
  </si>
  <si>
    <t>Behaviors</t>
  </si>
  <si>
    <r>
      <t>C</t>
    </r>
    <r>
      <rPr>
        <b/>
        <sz val="10"/>
        <color theme="1"/>
        <rFont val="Calibri"/>
        <family val="2"/>
        <scheme val="minor"/>
      </rPr>
      <t>→ A</t>
    </r>
  </si>
  <si>
    <r>
      <t xml:space="preserve">C </t>
    </r>
    <r>
      <rPr>
        <b/>
        <sz val="10"/>
        <color theme="1"/>
        <rFont val="Calibri"/>
        <family val="2"/>
        <scheme val="minor"/>
      </rPr>
      <t>→ C</t>
    </r>
  </si>
  <si>
    <r>
      <t xml:space="preserve">A </t>
    </r>
    <r>
      <rPr>
        <b/>
        <sz val="10"/>
        <color theme="1"/>
        <rFont val="Calibri"/>
        <family val="2"/>
        <scheme val="minor"/>
      </rPr>
      <t>→ A</t>
    </r>
  </si>
  <si>
    <r>
      <t xml:space="preserve">A </t>
    </r>
    <r>
      <rPr>
        <b/>
        <sz val="10"/>
        <color theme="1"/>
        <rFont val="Calibri"/>
        <family val="2"/>
        <scheme val="minor"/>
      </rPr>
      <t>→ S</t>
    </r>
  </si>
  <si>
    <r>
      <t>S→</t>
    </r>
    <r>
      <rPr>
        <b/>
        <sz val="10"/>
        <color theme="1"/>
        <rFont val="Calibri"/>
        <family val="2"/>
        <scheme val="minor"/>
      </rPr>
      <t xml:space="preserve"> A</t>
    </r>
  </si>
  <si>
    <r>
      <t>C→</t>
    </r>
    <r>
      <rPr>
        <b/>
        <sz val="10"/>
        <color theme="1"/>
        <rFont val="Calibri"/>
        <family val="2"/>
        <scheme val="minor"/>
      </rPr>
      <t xml:space="preserve"> S</t>
    </r>
  </si>
  <si>
    <r>
      <t xml:space="preserve">A </t>
    </r>
    <r>
      <rPr>
        <b/>
        <sz val="10"/>
        <rFont val="Calibri"/>
        <family val="2"/>
      </rPr>
      <t>→</t>
    </r>
    <r>
      <rPr>
        <b/>
        <sz val="10"/>
        <color theme="1"/>
        <rFont val="Calibri"/>
        <family val="2"/>
        <scheme val="minor"/>
      </rPr>
      <t xml:space="preserve"> C</t>
    </r>
  </si>
  <si>
    <t>Attendance level interactive space</t>
  </si>
  <si>
    <t>Total      Males</t>
  </si>
  <si>
    <t>Total        under age                5</t>
  </si>
  <si>
    <t>Date        mm/dd/yy</t>
  </si>
  <si>
    <t>Observation start time         (30 min time slots)          h:min PM/AM</t>
  </si>
  <si>
    <t>Individual</t>
  </si>
  <si>
    <t>A</t>
  </si>
  <si>
    <t>C</t>
  </si>
  <si>
    <t>Present       Yes =1 No=0</t>
  </si>
  <si>
    <t>IC</t>
  </si>
  <si>
    <t>Notes</t>
  </si>
  <si>
    <t>Total aged between       5 - 12</t>
  </si>
  <si>
    <r>
      <t>S→</t>
    </r>
    <r>
      <rPr>
        <b/>
        <sz val="10"/>
        <color theme="1"/>
        <rFont val="Calibri"/>
        <family val="2"/>
        <scheme val="minor"/>
      </rPr>
      <t xml:space="preserve"> C</t>
    </r>
  </si>
  <si>
    <t>TOTALS</t>
  </si>
  <si>
    <t>No. who visit, look and leave</t>
  </si>
  <si>
    <t>Yes</t>
  </si>
  <si>
    <t>No</t>
  </si>
  <si>
    <t>Totals</t>
  </si>
  <si>
    <r>
      <t>Museum:</t>
    </r>
    <r>
      <rPr>
        <i/>
        <sz val="14"/>
        <rFont val="Calibri"/>
        <family val="2"/>
        <scheme val="minor"/>
      </rPr>
      <t xml:space="preserve"> [name of museum]</t>
    </r>
  </si>
  <si>
    <r>
      <t xml:space="preserve">Station: </t>
    </r>
    <r>
      <rPr>
        <i/>
        <sz val="14"/>
        <rFont val="Calibri"/>
        <family val="2"/>
        <scheme val="minor"/>
      </rPr>
      <t>[name of station/activity  under observation]</t>
    </r>
  </si>
  <si>
    <t>Observations: Summary</t>
  </si>
  <si>
    <t xml:space="preserve">                                  </t>
  </si>
  <si>
    <t>Visitors at Station and Space summary</t>
  </si>
  <si>
    <t>Social Interactions summary</t>
  </si>
  <si>
    <t>Social Interactions summary as a percentage</t>
  </si>
  <si>
    <t>Behaviors summary</t>
  </si>
  <si>
    <t>0-30%</t>
  </si>
  <si>
    <t>30-50%</t>
  </si>
  <si>
    <t>60 - 100%+</t>
  </si>
  <si>
    <t>Very Comfortable</t>
  </si>
  <si>
    <t xml:space="preserve"> </t>
  </si>
  <si>
    <t xml:space="preserve">First Observation </t>
  </si>
  <si>
    <t xml:space="preserve">Second Observation </t>
  </si>
  <si>
    <t xml:space="preserve">Third observation </t>
  </si>
  <si>
    <t xml:space="preserve">Fourth Observation </t>
  </si>
  <si>
    <t xml:space="preserve">Fifth Observation </t>
  </si>
  <si>
    <t xml:space="preserve">Sixth Observation </t>
  </si>
  <si>
    <t>Seventh Observation</t>
  </si>
  <si>
    <t xml:space="preserve">Eighth Observation </t>
  </si>
  <si>
    <t>Station: Making a Mark</t>
  </si>
  <si>
    <t>11:40-12:10</t>
  </si>
  <si>
    <t>1:45-2:15</t>
  </si>
  <si>
    <t>2:00-3:00</t>
  </si>
  <si>
    <t>3:15-3:45</t>
  </si>
  <si>
    <t>12:45-1:15</t>
  </si>
  <si>
    <t>1:15-1:45</t>
  </si>
  <si>
    <t>Fulton Free Day</t>
  </si>
  <si>
    <t>11:35-12:05</t>
  </si>
  <si>
    <t>2:20-2:50</t>
  </si>
  <si>
    <t>4:30-5:00</t>
  </si>
  <si>
    <t>Many visitors seem to start with Making a Mark station. May be due to proximity to the door or familiar play that needs no explaining.</t>
  </si>
  <si>
    <t>11:45-12:15</t>
  </si>
  <si>
    <t>Girls and boys</t>
  </si>
  <si>
    <t>Under 5</t>
  </si>
  <si>
    <t>Total between 5 - 12</t>
  </si>
  <si>
    <t xml:space="preserve">Total </t>
  </si>
  <si>
    <t>Over age of 12</t>
  </si>
  <si>
    <t xml:space="preserve">Making a Mark </t>
  </si>
  <si>
    <t>53% directed activity predomintly through Adult to Child interaction, with some 22% child to adult direction</t>
  </si>
  <si>
    <t xml:space="preserve">37% self initiated activity with 71% of that by children and 14% adults. </t>
  </si>
  <si>
    <t>Limited link to exhibitions  and activity initiated by observing others</t>
  </si>
  <si>
    <t>Attendance Level</t>
  </si>
  <si>
    <t>50 - 100%+</t>
  </si>
  <si>
    <t>Males and Females</t>
  </si>
  <si>
    <t>Visitors</t>
  </si>
  <si>
    <t>Total Visits</t>
  </si>
  <si>
    <t>School Group Present       Yes =1 No=0</t>
  </si>
  <si>
    <t>Actual Visitors</t>
  </si>
  <si>
    <t>Visitation</t>
  </si>
  <si>
    <t xml:space="preserve"> 5 - 12 years</t>
  </si>
  <si>
    <t>Under 5 years</t>
  </si>
  <si>
    <t xml:space="preserve">School Group Present       </t>
  </si>
  <si>
    <t xml:space="preserve">Total Days observing </t>
  </si>
  <si>
    <t>Number of days observing</t>
  </si>
  <si>
    <t xml:space="preserve">Connection </t>
  </si>
  <si>
    <t>Observing others</t>
  </si>
  <si>
    <t xml:space="preserve">Read </t>
  </si>
  <si>
    <t>Directed</t>
  </si>
  <si>
    <t>Self-initiated</t>
  </si>
  <si>
    <t xml:space="preserve">                                  Bridge Study</t>
  </si>
  <si>
    <r>
      <t xml:space="preserve">Museum: </t>
    </r>
    <r>
      <rPr>
        <sz val="14"/>
        <rFont val="Calibri"/>
        <family val="2"/>
        <scheme val="minor"/>
      </rPr>
      <t>High Museum of Art - Greene Family Learning Gallery</t>
    </r>
  </si>
  <si>
    <t>50 -100%+</t>
  </si>
  <si>
    <t>no who look - do not interact</t>
  </si>
  <si>
    <t>Total Visitors</t>
  </si>
  <si>
    <t xml:space="preserve">Yes </t>
  </si>
  <si>
    <t>Total visitors</t>
  </si>
  <si>
    <r>
      <t xml:space="preserve">Station: Making a Mark: </t>
    </r>
    <r>
      <rPr>
        <sz val="14"/>
        <rFont val="Calibri"/>
        <family val="2"/>
        <scheme val="minor"/>
      </rPr>
      <t>Charts</t>
    </r>
  </si>
  <si>
    <t>Data  gathered represents 6 hours of observations  in the Greene Family Learning Gallery</t>
  </si>
  <si>
    <t xml:space="preserve">Total hours observing </t>
  </si>
  <si>
    <t>Total Sample number</t>
  </si>
  <si>
    <t>Total Number of Children</t>
  </si>
  <si>
    <t>NOTE: The #DIV/0! Will go away once numbers are entered in the "Data" tab worksheet</t>
  </si>
  <si>
    <t>%  of total visits</t>
  </si>
  <si>
    <t>% of actual visits</t>
  </si>
  <si>
    <t xml:space="preserve">% of attendance level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</si>
</sst>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d\-mmm;@"/>
    <numFmt numFmtId="165" formatCode="m/d/yy;@"/>
    <numFmt numFmtId="166" formatCode="[h]:mm:ss;@"/>
    <numFmt numFmtId="167" formatCode="[$-409]h:mm\ AM/PM;@"/>
  </numFmts>
  <fonts count="27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9"/>
      <name val="Georgia"/>
      <family val="1"/>
    </font>
    <font>
      <b/>
      <shadow/>
      <sz val="18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24"/>
      <color theme="0" tint="-0.499984740745262"/>
      <name val="Calibri"/>
      <family val="2"/>
      <scheme val="minor"/>
    </font>
    <font>
      <i/>
      <sz val="14"/>
      <name val="Calibri"/>
      <family val="2"/>
      <scheme val="minor"/>
    </font>
    <font>
      <b/>
      <sz val="14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sz val="11"/>
      <name val="Calibri"/>
      <family val="2"/>
      <scheme val="minor"/>
    </font>
    <font>
      <b/>
      <sz val="12"/>
      <name val="Calibri"/>
      <family val="2"/>
      <scheme val="minor"/>
    </font>
    <font>
      <b/>
      <sz val="10"/>
      <name val="Calibri"/>
      <family val="2"/>
    </font>
    <font>
      <sz val="10"/>
      <color theme="1"/>
      <name val="Calibri"/>
      <family val="2"/>
      <scheme val="minor"/>
    </font>
    <font>
      <shadow/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9"/>
      <color indexed="81"/>
      <name val="Tahoma"/>
      <family val="2"/>
    </font>
    <font>
      <b/>
      <sz val="12"/>
      <color rgb="FFFF0000"/>
      <name val="Calibri"/>
      <family val="2"/>
      <scheme val="minor"/>
    </font>
    <font>
      <sz val="14"/>
      <name val="Calibri"/>
      <family val="2"/>
      <scheme val="minor"/>
    </font>
    <font>
      <sz val="9"/>
      <color rgb="FF000000"/>
      <name val="Tahoma"/>
      <family val="2"/>
    </font>
    <font>
      <b/>
      <sz val="10"/>
      <color rgb="FFFF0000"/>
      <name val="Calibri"/>
      <family val="2"/>
      <scheme val="minor"/>
    </font>
  </fonts>
  <fills count="1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ACA8"/>
        <bgColor indexed="64"/>
      </patternFill>
    </fill>
    <fill>
      <patternFill patternType="solid">
        <fgColor rgb="FFCCCC00"/>
        <bgColor indexed="64"/>
      </patternFill>
    </fill>
    <fill>
      <patternFill patternType="solid">
        <fgColor rgb="FFCC3399"/>
        <bgColor indexed="64"/>
      </patternFill>
    </fill>
    <fill>
      <patternFill patternType="solid">
        <fgColor rgb="FF9933FF"/>
        <bgColor indexed="64"/>
      </patternFill>
    </fill>
    <fill>
      <patternFill patternType="solid">
        <fgColor rgb="FFE7E200"/>
        <bgColor indexed="64"/>
      </patternFill>
    </fill>
    <fill>
      <patternFill patternType="solid">
        <fgColor rgb="FFFFFF69"/>
        <bgColor indexed="64"/>
      </patternFill>
    </fill>
    <fill>
      <patternFill patternType="solid">
        <fgColor rgb="FF00DFDA"/>
        <bgColor indexed="64"/>
      </patternFill>
    </fill>
    <fill>
      <patternFill patternType="solid">
        <fgColor rgb="FFD961B1"/>
        <bgColor indexed="64"/>
      </patternFill>
    </fill>
    <fill>
      <patternFill patternType="solid">
        <fgColor rgb="FFAE37FF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2" tint="-0.249977111117893"/>
        <bgColor indexed="64"/>
      </patternFill>
    </fill>
  </fills>
  <borders count="68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double">
        <color auto="1"/>
      </right>
      <top/>
      <bottom/>
      <diagonal/>
    </border>
    <border>
      <left/>
      <right style="double">
        <color auto="1"/>
      </right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/>
      <top style="thin">
        <color auto="1"/>
      </top>
      <bottom style="double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/>
      <right style="thin">
        <color auto="1"/>
      </right>
      <top style="thin">
        <color auto="1"/>
      </top>
      <bottom style="double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double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double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double">
        <color auto="1"/>
      </top>
      <bottom style="medium">
        <color auto="1"/>
      </bottom>
      <diagonal/>
    </border>
  </borders>
  <cellStyleXfs count="2">
    <xf numFmtId="0" fontId="0" fillId="0" borderId="0"/>
    <xf numFmtId="0" fontId="1" fillId="0" borderId="0"/>
  </cellStyleXfs>
  <cellXfs count="452">
    <xf numFmtId="0" fontId="0" fillId="0" borderId="0" xfId="0"/>
    <xf numFmtId="164" fontId="2" fillId="0" borderId="0" xfId="1" applyNumberFormat="1" applyFont="1" applyAlignment="1">
      <alignment horizontal="center" wrapText="1"/>
    </xf>
    <xf numFmtId="164" fontId="2" fillId="0" borderId="0" xfId="1" applyNumberFormat="1" applyFont="1" applyBorder="1" applyAlignment="1">
      <alignment horizontal="center" wrapText="1"/>
    </xf>
    <xf numFmtId="0" fontId="2" fillId="0" borderId="0" xfId="1" applyFont="1" applyAlignment="1">
      <alignment wrapText="1"/>
    </xf>
    <xf numFmtId="0" fontId="3" fillId="0" borderId="0" xfId="0" applyFont="1" applyAlignment="1"/>
    <xf numFmtId="0" fontId="7" fillId="0" borderId="0" xfId="1" applyFont="1" applyAlignment="1">
      <alignment horizontal="left"/>
    </xf>
    <xf numFmtId="0" fontId="5" fillId="0" borderId="0" xfId="0" applyFont="1"/>
    <xf numFmtId="0" fontId="5" fillId="0" borderId="0" xfId="0" applyFont="1" applyBorder="1"/>
    <xf numFmtId="0" fontId="5" fillId="0" borderId="0" xfId="0" applyFont="1" applyProtection="1">
      <protection locked="0"/>
    </xf>
    <xf numFmtId="0" fontId="9" fillId="0" borderId="0" xfId="1" applyFont="1" applyBorder="1" applyAlignment="1">
      <alignment horizontal="center" wrapText="1"/>
    </xf>
    <xf numFmtId="0" fontId="10" fillId="0" borderId="0" xfId="1" applyFont="1" applyBorder="1" applyAlignment="1" applyProtection="1">
      <alignment horizontal="center" wrapText="1"/>
      <protection locked="0"/>
    </xf>
    <xf numFmtId="0" fontId="9" fillId="0" borderId="2" xfId="1" applyFont="1" applyBorder="1" applyAlignment="1">
      <alignment horizontal="center" wrapText="1"/>
    </xf>
    <xf numFmtId="164" fontId="9" fillId="0" borderId="0" xfId="1" applyNumberFormat="1" applyFont="1" applyAlignment="1">
      <alignment horizontal="center" wrapText="1"/>
    </xf>
    <xf numFmtId="164" fontId="9" fillId="0" borderId="0" xfId="1" applyNumberFormat="1" applyFont="1" applyBorder="1" applyAlignment="1">
      <alignment horizontal="center" wrapText="1"/>
    </xf>
    <xf numFmtId="164" fontId="9" fillId="0" borderId="1" xfId="1" applyNumberFormat="1" applyFont="1" applyBorder="1" applyAlignment="1">
      <alignment horizontal="center" wrapText="1"/>
    </xf>
    <xf numFmtId="165" fontId="9" fillId="0" borderId="1" xfId="1" applyNumberFormat="1" applyFont="1" applyBorder="1" applyAlignment="1" applyProtection="1">
      <alignment horizontal="center" wrapText="1"/>
      <protection locked="0"/>
    </xf>
    <xf numFmtId="0" fontId="13" fillId="4" borderId="4" xfId="1" applyFont="1" applyFill="1" applyBorder="1" applyAlignment="1" applyProtection="1">
      <alignment horizontal="center" wrapText="1"/>
      <protection locked="0"/>
    </xf>
    <xf numFmtId="165" fontId="12" fillId="2" borderId="29" xfId="1" applyNumberFormat="1" applyFont="1" applyFill="1" applyBorder="1" applyAlignment="1" applyProtection="1">
      <alignment horizontal="center" wrapText="1"/>
      <protection locked="0"/>
    </xf>
    <xf numFmtId="0" fontId="12" fillId="4" borderId="0" xfId="1" applyFont="1" applyFill="1" applyBorder="1" applyAlignment="1" applyProtection="1">
      <alignment horizontal="center" wrapText="1"/>
      <protection locked="0"/>
    </xf>
    <xf numFmtId="0" fontId="12" fillId="4" borderId="33" xfId="1" applyFont="1" applyFill="1" applyBorder="1" applyAlignment="1" applyProtection="1">
      <alignment horizontal="center" wrapText="1"/>
      <protection locked="0"/>
    </xf>
    <xf numFmtId="0" fontId="12" fillId="4" borderId="34" xfId="1" applyFont="1" applyFill="1" applyBorder="1" applyAlignment="1" applyProtection="1">
      <alignment horizontal="center" wrapText="1"/>
      <protection locked="0"/>
    </xf>
    <xf numFmtId="0" fontId="12" fillId="5" borderId="0" xfId="1" applyFont="1" applyFill="1" applyBorder="1" applyAlignment="1" applyProtection="1">
      <alignment horizontal="center"/>
      <protection locked="0"/>
    </xf>
    <xf numFmtId="0" fontId="12" fillId="5" borderId="35" xfId="1" applyFont="1" applyFill="1" applyBorder="1" applyAlignment="1" applyProtection="1">
      <alignment horizontal="center"/>
      <protection locked="0"/>
    </xf>
    <xf numFmtId="0" fontId="12" fillId="5" borderId="32" xfId="1" applyFont="1" applyFill="1" applyBorder="1" applyAlignment="1" applyProtection="1">
      <alignment horizontal="center"/>
      <protection locked="0"/>
    </xf>
    <xf numFmtId="0" fontId="12" fillId="5" borderId="2" xfId="1" applyFont="1" applyFill="1" applyBorder="1" applyAlignment="1" applyProtection="1">
      <alignment horizontal="center"/>
      <protection locked="0"/>
    </xf>
    <xf numFmtId="0" fontId="12" fillId="6" borderId="36" xfId="1" applyFont="1" applyFill="1" applyBorder="1" applyAlignment="1" applyProtection="1">
      <alignment horizontal="center" wrapText="1"/>
      <protection locked="0"/>
    </xf>
    <xf numFmtId="0" fontId="12" fillId="6" borderId="33" xfId="1" applyFont="1" applyFill="1" applyBorder="1" applyAlignment="1" applyProtection="1">
      <alignment horizontal="center" wrapText="1"/>
      <protection locked="0"/>
    </xf>
    <xf numFmtId="0" fontId="12" fillId="6" borderId="34" xfId="1" applyFont="1" applyFill="1" applyBorder="1" applyAlignment="1" applyProtection="1">
      <alignment horizontal="center" wrapText="1"/>
      <protection locked="0"/>
    </xf>
    <xf numFmtId="0" fontId="0" fillId="0" borderId="22" xfId="0" applyBorder="1"/>
    <xf numFmtId="0" fontId="0" fillId="0" borderId="31" xfId="0" applyBorder="1"/>
    <xf numFmtId="165" fontId="5" fillId="0" borderId="0" xfId="0" applyNumberFormat="1" applyFont="1"/>
    <xf numFmtId="165" fontId="8" fillId="0" borderId="0" xfId="1" applyNumberFormat="1" applyFont="1" applyBorder="1" applyAlignment="1" applyProtection="1">
      <alignment horizontal="left" wrapText="1"/>
      <protection locked="0"/>
    </xf>
    <xf numFmtId="165" fontId="0" fillId="0" borderId="35" xfId="0" applyNumberFormat="1" applyBorder="1"/>
    <xf numFmtId="165" fontId="0" fillId="0" borderId="0" xfId="0" applyNumberFormat="1"/>
    <xf numFmtId="0" fontId="0" fillId="0" borderId="0" xfId="0" applyNumberFormat="1"/>
    <xf numFmtId="0" fontId="0" fillId="0" borderId="0" xfId="0" applyFont="1" applyAlignment="1">
      <alignment horizontal="left"/>
    </xf>
    <xf numFmtId="167" fontId="5" fillId="0" borderId="0" xfId="0" applyNumberFormat="1" applyFont="1"/>
    <xf numFmtId="167" fontId="8" fillId="0" borderId="2" xfId="1" applyNumberFormat="1" applyFont="1" applyBorder="1" applyAlignment="1" applyProtection="1">
      <alignment horizontal="left" wrapText="1"/>
      <protection locked="0"/>
    </xf>
    <xf numFmtId="167" fontId="4" fillId="0" borderId="5" xfId="0" applyNumberFormat="1" applyFont="1" applyBorder="1" applyProtection="1">
      <protection locked="0"/>
    </xf>
    <xf numFmtId="167" fontId="12" fillId="2" borderId="29" xfId="1" applyNumberFormat="1" applyFont="1" applyFill="1" applyBorder="1" applyAlignment="1" applyProtection="1">
      <alignment horizontal="center" wrapText="1"/>
      <protection locked="0"/>
    </xf>
    <xf numFmtId="167" fontId="0" fillId="0" borderId="22" xfId="0" applyNumberFormat="1" applyBorder="1"/>
    <xf numFmtId="167" fontId="0" fillId="0" borderId="0" xfId="0" applyNumberFormat="1"/>
    <xf numFmtId="0" fontId="3" fillId="0" borderId="0" xfId="0" applyNumberFormat="1" applyFont="1" applyAlignment="1"/>
    <xf numFmtId="0" fontId="7" fillId="0" borderId="0" xfId="1" applyNumberFormat="1" applyFont="1" applyAlignment="1">
      <alignment horizontal="left"/>
    </xf>
    <xf numFmtId="0" fontId="5" fillId="0" borderId="0" xfId="0" applyNumberFormat="1" applyFont="1"/>
    <xf numFmtId="0" fontId="9" fillId="0" borderId="1" xfId="1" applyNumberFormat="1" applyFont="1" applyBorder="1" applyAlignment="1">
      <alignment horizontal="center" wrapText="1"/>
    </xf>
    <xf numFmtId="0" fontId="9" fillId="0" borderId="0" xfId="1" applyNumberFormat="1" applyFont="1" applyBorder="1" applyAlignment="1">
      <alignment horizontal="center" wrapText="1"/>
    </xf>
    <xf numFmtId="0" fontId="12" fillId="3" borderId="30" xfId="1" applyNumberFormat="1" applyFont="1" applyFill="1" applyBorder="1" applyAlignment="1" applyProtection="1">
      <alignment horizontal="center" wrapText="1"/>
      <protection locked="0"/>
    </xf>
    <xf numFmtId="0" fontId="12" fillId="3" borderId="31" xfId="1" applyNumberFormat="1" applyFont="1" applyFill="1" applyBorder="1" applyAlignment="1" applyProtection="1">
      <alignment horizontal="center" wrapText="1"/>
      <protection locked="0"/>
    </xf>
    <xf numFmtId="0" fontId="12" fillId="3" borderId="32" xfId="1" applyNumberFormat="1" applyFont="1" applyFill="1" applyBorder="1" applyAlignment="1" applyProtection="1">
      <alignment horizontal="center" wrapText="1"/>
      <protection locked="0"/>
    </xf>
    <xf numFmtId="0" fontId="12" fillId="3" borderId="21" xfId="1" applyNumberFormat="1" applyFont="1" applyFill="1" applyBorder="1" applyAlignment="1" applyProtection="1">
      <alignment horizontal="center" wrapText="1"/>
      <protection locked="0"/>
    </xf>
    <xf numFmtId="0" fontId="0" fillId="0" borderId="22" xfId="0" applyNumberFormat="1" applyBorder="1"/>
    <xf numFmtId="0" fontId="16" fillId="0" borderId="0" xfId="0" applyNumberFormat="1" applyFont="1" applyAlignment="1"/>
    <xf numFmtId="0" fontId="16" fillId="11" borderId="4" xfId="0" applyNumberFormat="1" applyFont="1" applyFill="1" applyBorder="1" applyAlignment="1"/>
    <xf numFmtId="0" fontId="16" fillId="11" borderId="37" xfId="0" applyNumberFormat="1" applyFont="1" applyFill="1" applyBorder="1" applyAlignment="1"/>
    <xf numFmtId="0" fontId="12" fillId="5" borderId="4" xfId="1" applyFont="1" applyFill="1" applyBorder="1" applyAlignment="1" applyProtection="1">
      <alignment horizontal="center"/>
      <protection locked="0"/>
    </xf>
    <xf numFmtId="165" fontId="16" fillId="8" borderId="4" xfId="0" applyNumberFormat="1" applyFont="1" applyFill="1" applyBorder="1" applyAlignment="1">
      <alignment horizontal="center"/>
    </xf>
    <xf numFmtId="167" fontId="16" fillId="8" borderId="15" xfId="0" applyNumberFormat="1" applyFont="1" applyFill="1" applyBorder="1" applyAlignment="1">
      <alignment horizontal="center"/>
    </xf>
    <xf numFmtId="0" fontId="16" fillId="9" borderId="41" xfId="0" applyNumberFormat="1" applyFont="1" applyFill="1" applyBorder="1" applyAlignment="1">
      <alignment horizontal="center"/>
    </xf>
    <xf numFmtId="0" fontId="16" fillId="9" borderId="4" xfId="0" applyNumberFormat="1" applyFont="1" applyFill="1" applyBorder="1" applyAlignment="1">
      <alignment horizontal="center"/>
    </xf>
    <xf numFmtId="0" fontId="16" fillId="9" borderId="15" xfId="0" applyNumberFormat="1" applyFont="1" applyFill="1" applyBorder="1" applyAlignment="1">
      <alignment horizontal="center"/>
    </xf>
    <xf numFmtId="0" fontId="16" fillId="7" borderId="38" xfId="0" applyNumberFormat="1" applyFont="1" applyFill="1" applyBorder="1" applyAlignment="1">
      <alignment horizontal="center"/>
    </xf>
    <xf numFmtId="0" fontId="16" fillId="7" borderId="39" xfId="0" applyNumberFormat="1" applyFont="1" applyFill="1" applyBorder="1" applyAlignment="1">
      <alignment horizontal="center"/>
    </xf>
    <xf numFmtId="0" fontId="16" fillId="7" borderId="42" xfId="0" applyNumberFormat="1" applyFont="1" applyFill="1" applyBorder="1" applyAlignment="1">
      <alignment horizontal="center"/>
    </xf>
    <xf numFmtId="0" fontId="16" fillId="10" borderId="43" xfId="0" applyNumberFormat="1" applyFont="1" applyFill="1" applyBorder="1" applyAlignment="1">
      <alignment horizontal="center"/>
    </xf>
    <xf numFmtId="0" fontId="16" fillId="10" borderId="39" xfId="0" applyNumberFormat="1" applyFont="1" applyFill="1" applyBorder="1" applyAlignment="1">
      <alignment horizontal="center"/>
    </xf>
    <xf numFmtId="0" fontId="16" fillId="10" borderId="42" xfId="0" applyNumberFormat="1" applyFont="1" applyFill="1" applyBorder="1" applyAlignment="1">
      <alignment horizontal="center"/>
    </xf>
    <xf numFmtId="0" fontId="16" fillId="11" borderId="39" xfId="0" applyNumberFormat="1" applyFont="1" applyFill="1" applyBorder="1" applyAlignment="1">
      <alignment horizontal="center"/>
    </xf>
    <xf numFmtId="0" fontId="16" fillId="11" borderId="40" xfId="0" applyNumberFormat="1" applyFont="1" applyFill="1" applyBorder="1" applyAlignment="1">
      <alignment horizontal="center"/>
    </xf>
    <xf numFmtId="165" fontId="17" fillId="8" borderId="4" xfId="0" applyNumberFormat="1" applyFont="1" applyFill="1" applyBorder="1" applyAlignment="1">
      <alignment horizontal="center"/>
    </xf>
    <xf numFmtId="167" fontId="17" fillId="8" borderId="15" xfId="0" applyNumberFormat="1" applyFont="1" applyFill="1" applyBorder="1" applyAlignment="1">
      <alignment horizontal="center"/>
    </xf>
    <xf numFmtId="0" fontId="17" fillId="9" borderId="41" xfId="0" applyNumberFormat="1" applyFont="1" applyFill="1" applyBorder="1" applyAlignment="1">
      <alignment horizontal="center"/>
    </xf>
    <xf numFmtId="0" fontId="17" fillId="9" borderId="4" xfId="0" applyNumberFormat="1" applyFont="1" applyFill="1" applyBorder="1" applyAlignment="1">
      <alignment horizontal="center"/>
    </xf>
    <xf numFmtId="0" fontId="16" fillId="7" borderId="41" xfId="0" applyNumberFormat="1" applyFont="1" applyFill="1" applyBorder="1" applyAlignment="1">
      <alignment horizontal="center"/>
    </xf>
    <xf numFmtId="0" fontId="16" fillId="7" borderId="4" xfId="0" applyNumberFormat="1" applyFont="1" applyFill="1" applyBorder="1" applyAlignment="1">
      <alignment horizontal="center"/>
    </xf>
    <xf numFmtId="0" fontId="16" fillId="7" borderId="15" xfId="0" applyNumberFormat="1" applyFont="1" applyFill="1" applyBorder="1" applyAlignment="1">
      <alignment horizontal="center"/>
    </xf>
    <xf numFmtId="0" fontId="16" fillId="10" borderId="3" xfId="0" applyNumberFormat="1" applyFont="1" applyFill="1" applyBorder="1" applyAlignment="1">
      <alignment horizontal="center"/>
    </xf>
    <xf numFmtId="0" fontId="16" fillId="10" borderId="4" xfId="0" applyNumberFormat="1" applyFont="1" applyFill="1" applyBorder="1" applyAlignment="1">
      <alignment horizontal="center"/>
    </xf>
    <xf numFmtId="0" fontId="16" fillId="10" borderId="15" xfId="0" applyNumberFormat="1" applyFont="1" applyFill="1" applyBorder="1" applyAlignment="1">
      <alignment horizontal="center"/>
    </xf>
    <xf numFmtId="0" fontId="16" fillId="11" borderId="4" xfId="0" applyNumberFormat="1" applyFont="1" applyFill="1" applyBorder="1" applyAlignment="1">
      <alignment horizontal="center"/>
    </xf>
    <xf numFmtId="0" fontId="16" fillId="11" borderId="37" xfId="0" applyNumberFormat="1" applyFont="1" applyFill="1" applyBorder="1" applyAlignment="1">
      <alignment horizontal="center"/>
    </xf>
    <xf numFmtId="165" fontId="18" fillId="8" borderId="4" xfId="1" applyNumberFormat="1" applyFont="1" applyFill="1" applyBorder="1" applyAlignment="1">
      <alignment horizontal="center"/>
    </xf>
    <xf numFmtId="167" fontId="18" fillId="8" borderId="15" xfId="1" applyNumberFormat="1" applyFont="1" applyFill="1" applyBorder="1" applyAlignment="1">
      <alignment horizontal="center"/>
    </xf>
    <xf numFmtId="0" fontId="18" fillId="9" borderId="41" xfId="1" applyNumberFormat="1" applyFont="1" applyFill="1" applyBorder="1" applyAlignment="1">
      <alignment horizontal="center"/>
    </xf>
    <xf numFmtId="0" fontId="18" fillId="9" borderId="4" xfId="1" applyNumberFormat="1" applyFont="1" applyFill="1" applyBorder="1" applyAlignment="1">
      <alignment horizontal="center"/>
    </xf>
    <xf numFmtId="167" fontId="12" fillId="8" borderId="15" xfId="1" applyNumberFormat="1" applyFont="1" applyFill="1" applyBorder="1" applyAlignment="1">
      <alignment horizontal="center"/>
    </xf>
    <xf numFmtId="0" fontId="19" fillId="0" borderId="22" xfId="0" applyFont="1" applyBorder="1"/>
    <xf numFmtId="0" fontId="11" fillId="10" borderId="38" xfId="0" applyNumberFormat="1" applyFont="1" applyFill="1" applyBorder="1" applyAlignment="1">
      <alignment horizontal="center"/>
    </xf>
    <xf numFmtId="0" fontId="11" fillId="10" borderId="41" xfId="0" applyNumberFormat="1" applyFont="1" applyFill="1" applyBorder="1" applyAlignment="1">
      <alignment horizontal="center"/>
    </xf>
    <xf numFmtId="0" fontId="0" fillId="0" borderId="0" xfId="0"/>
    <xf numFmtId="0" fontId="3" fillId="0" borderId="0" xfId="0" applyFont="1" applyBorder="1" applyAlignment="1"/>
    <xf numFmtId="0" fontId="0" fillId="0" borderId="0" xfId="0" applyProtection="1">
      <protection locked="0"/>
    </xf>
    <xf numFmtId="165" fontId="16" fillId="8" borderId="44" xfId="0" applyNumberFormat="1" applyFont="1" applyFill="1" applyBorder="1" applyAlignment="1">
      <alignment horizontal="center"/>
    </xf>
    <xf numFmtId="167" fontId="16" fillId="8" borderId="19" xfId="0" applyNumberFormat="1" applyFont="1" applyFill="1" applyBorder="1" applyAlignment="1">
      <alignment horizontal="center"/>
    </xf>
    <xf numFmtId="0" fontId="16" fillId="9" borderId="45" xfId="0" applyNumberFormat="1" applyFont="1" applyFill="1" applyBorder="1" applyAlignment="1">
      <alignment horizontal="center"/>
    </xf>
    <xf numFmtId="0" fontId="16" fillId="9" borderId="44" xfId="0" applyNumberFormat="1" applyFont="1" applyFill="1" applyBorder="1" applyAlignment="1">
      <alignment horizontal="center"/>
    </xf>
    <xf numFmtId="0" fontId="16" fillId="9" borderId="19" xfId="0" applyNumberFormat="1" applyFont="1" applyFill="1" applyBorder="1" applyAlignment="1">
      <alignment horizontal="center"/>
    </xf>
    <xf numFmtId="0" fontId="16" fillId="7" borderId="45" xfId="0" applyNumberFormat="1" applyFont="1" applyFill="1" applyBorder="1" applyAlignment="1">
      <alignment horizontal="center"/>
    </xf>
    <xf numFmtId="0" fontId="16" fillId="7" borderId="44" xfId="0" applyNumberFormat="1" applyFont="1" applyFill="1" applyBorder="1" applyAlignment="1">
      <alignment horizontal="center"/>
    </xf>
    <xf numFmtId="0" fontId="16" fillId="7" borderId="19" xfId="0" applyNumberFormat="1" applyFont="1" applyFill="1" applyBorder="1" applyAlignment="1">
      <alignment horizontal="center"/>
    </xf>
    <xf numFmtId="0" fontId="16" fillId="10" borderId="20" xfId="0" applyNumberFormat="1" applyFont="1" applyFill="1" applyBorder="1" applyAlignment="1">
      <alignment horizontal="center"/>
    </xf>
    <xf numFmtId="0" fontId="16" fillId="10" borderId="44" xfId="0" applyNumberFormat="1" applyFont="1" applyFill="1" applyBorder="1" applyAlignment="1">
      <alignment horizontal="center"/>
    </xf>
    <xf numFmtId="0" fontId="16" fillId="10" borderId="19" xfId="0" applyNumberFormat="1" applyFont="1" applyFill="1" applyBorder="1" applyAlignment="1">
      <alignment horizontal="center"/>
    </xf>
    <xf numFmtId="0" fontId="16" fillId="11" borderId="44" xfId="0" applyNumberFormat="1" applyFont="1" applyFill="1" applyBorder="1" applyAlignment="1">
      <alignment horizontal="center"/>
    </xf>
    <xf numFmtId="0" fontId="16" fillId="11" borderId="46" xfId="0" applyNumberFormat="1" applyFont="1" applyFill="1" applyBorder="1" applyAlignment="1">
      <alignment horizontal="center"/>
    </xf>
    <xf numFmtId="0" fontId="11" fillId="10" borderId="49" xfId="0" applyNumberFormat="1" applyFont="1" applyFill="1" applyBorder="1" applyAlignment="1">
      <alignment horizontal="center"/>
    </xf>
    <xf numFmtId="0" fontId="16" fillId="10" borderId="50" xfId="0" applyNumberFormat="1" applyFont="1" applyFill="1" applyBorder="1" applyAlignment="1">
      <alignment horizontal="center"/>
    </xf>
    <xf numFmtId="0" fontId="16" fillId="10" borderId="47" xfId="0" applyNumberFormat="1" applyFont="1" applyFill="1" applyBorder="1" applyAlignment="1">
      <alignment horizontal="center"/>
    </xf>
    <xf numFmtId="0" fontId="16" fillId="10" borderId="48" xfId="0" applyNumberFormat="1" applyFont="1" applyFill="1" applyBorder="1" applyAlignment="1">
      <alignment horizontal="center"/>
    </xf>
    <xf numFmtId="0" fontId="11" fillId="10" borderId="42" xfId="0" applyNumberFormat="1" applyFont="1" applyFill="1" applyBorder="1" applyAlignment="1">
      <alignment horizontal="center"/>
    </xf>
    <xf numFmtId="165" fontId="18" fillId="8" borderId="32" xfId="1" applyNumberFormat="1" applyFont="1" applyFill="1" applyBorder="1" applyAlignment="1">
      <alignment horizontal="center"/>
    </xf>
    <xf numFmtId="167" fontId="12" fillId="8" borderId="35" xfId="1" applyNumberFormat="1" applyFont="1" applyFill="1" applyBorder="1" applyAlignment="1">
      <alignment horizontal="center"/>
    </xf>
    <xf numFmtId="0" fontId="18" fillId="9" borderId="30" xfId="1" applyNumberFormat="1" applyFont="1" applyFill="1" applyBorder="1" applyAlignment="1">
      <alignment horizontal="center"/>
    </xf>
    <xf numFmtId="0" fontId="18" fillId="9" borderId="32" xfId="1" applyNumberFormat="1" applyFont="1" applyFill="1" applyBorder="1" applyAlignment="1">
      <alignment horizontal="center"/>
    </xf>
    <xf numFmtId="0" fontId="16" fillId="9" borderId="35" xfId="0" applyNumberFormat="1" applyFont="1" applyFill="1" applyBorder="1" applyAlignment="1">
      <alignment horizontal="center"/>
    </xf>
    <xf numFmtId="0" fontId="16" fillId="7" borderId="30" xfId="0" applyNumberFormat="1" applyFont="1" applyFill="1" applyBorder="1" applyAlignment="1">
      <alignment horizontal="center"/>
    </xf>
    <xf numFmtId="0" fontId="16" fillId="7" borderId="32" xfId="0" applyNumberFormat="1" applyFont="1" applyFill="1" applyBorder="1" applyAlignment="1">
      <alignment horizontal="center"/>
    </xf>
    <xf numFmtId="0" fontId="16" fillId="7" borderId="35" xfId="0" applyNumberFormat="1" applyFont="1" applyFill="1" applyBorder="1" applyAlignment="1">
      <alignment horizontal="center"/>
    </xf>
    <xf numFmtId="0" fontId="16" fillId="11" borderId="32" xfId="0" applyNumberFormat="1" applyFont="1" applyFill="1" applyBorder="1" applyAlignment="1">
      <alignment horizontal="center"/>
    </xf>
    <xf numFmtId="0" fontId="16" fillId="11" borderId="34" xfId="0" applyNumberFormat="1" applyFont="1" applyFill="1" applyBorder="1" applyAlignment="1">
      <alignment horizontal="center"/>
    </xf>
    <xf numFmtId="0" fontId="11" fillId="10" borderId="52" xfId="0" applyNumberFormat="1" applyFont="1" applyFill="1" applyBorder="1" applyAlignment="1">
      <alignment horizontal="center"/>
    </xf>
    <xf numFmtId="165" fontId="18" fillId="8" borderId="8" xfId="1" applyNumberFormat="1" applyFont="1" applyFill="1" applyBorder="1" applyAlignment="1">
      <alignment horizontal="center"/>
    </xf>
    <xf numFmtId="167" fontId="12" fillId="8" borderId="17" xfId="1" applyNumberFormat="1" applyFont="1" applyFill="1" applyBorder="1" applyAlignment="1">
      <alignment horizontal="center"/>
    </xf>
    <xf numFmtId="0" fontId="18" fillId="9" borderId="16" xfId="1" applyNumberFormat="1" applyFont="1" applyFill="1" applyBorder="1" applyAlignment="1">
      <alignment horizontal="center"/>
    </xf>
    <xf numFmtId="0" fontId="18" fillId="9" borderId="8" xfId="1" applyNumberFormat="1" applyFont="1" applyFill="1" applyBorder="1" applyAlignment="1">
      <alignment horizontal="center"/>
    </xf>
    <xf numFmtId="0" fontId="16" fillId="9" borderId="17" xfId="0" applyNumberFormat="1" applyFont="1" applyFill="1" applyBorder="1" applyAlignment="1">
      <alignment horizontal="center"/>
    </xf>
    <xf numFmtId="0" fontId="16" fillId="7" borderId="16" xfId="0" applyNumberFormat="1" applyFont="1" applyFill="1" applyBorder="1" applyAlignment="1">
      <alignment horizontal="center"/>
    </xf>
    <xf numFmtId="0" fontId="16" fillId="7" borderId="8" xfId="0" applyNumberFormat="1" applyFont="1" applyFill="1" applyBorder="1" applyAlignment="1">
      <alignment horizontal="center"/>
    </xf>
    <xf numFmtId="0" fontId="16" fillId="7" borderId="17" xfId="0" applyNumberFormat="1" applyFont="1" applyFill="1" applyBorder="1" applyAlignment="1">
      <alignment horizontal="center"/>
    </xf>
    <xf numFmtId="0" fontId="16" fillId="11" borderId="8" xfId="0" applyNumberFormat="1" applyFont="1" applyFill="1" applyBorder="1" applyAlignment="1">
      <alignment horizontal="center"/>
    </xf>
    <xf numFmtId="0" fontId="16" fillId="11" borderId="7" xfId="0" applyNumberFormat="1" applyFont="1" applyFill="1" applyBorder="1" applyAlignment="1">
      <alignment horizontal="center"/>
    </xf>
    <xf numFmtId="165" fontId="16" fillId="8" borderId="32" xfId="0" applyNumberFormat="1" applyFont="1" applyFill="1" applyBorder="1" applyAlignment="1">
      <alignment horizontal="center"/>
    </xf>
    <xf numFmtId="167" fontId="16" fillId="8" borderId="35" xfId="0" applyNumberFormat="1" applyFont="1" applyFill="1" applyBorder="1" applyAlignment="1">
      <alignment horizontal="center"/>
    </xf>
    <xf numFmtId="0" fontId="16" fillId="9" borderId="30" xfId="0" applyNumberFormat="1" applyFont="1" applyFill="1" applyBorder="1" applyAlignment="1">
      <alignment horizontal="center"/>
    </xf>
    <xf numFmtId="0" fontId="16" fillId="9" borderId="32" xfId="0" applyNumberFormat="1" applyFont="1" applyFill="1" applyBorder="1" applyAlignment="1">
      <alignment horizontal="center"/>
    </xf>
    <xf numFmtId="0" fontId="11" fillId="10" borderId="51" xfId="0" applyNumberFormat="1" applyFont="1" applyFill="1" applyBorder="1" applyAlignment="1">
      <alignment horizontal="center"/>
    </xf>
    <xf numFmtId="0" fontId="11" fillId="10" borderId="54" xfId="0" applyNumberFormat="1" applyFont="1" applyFill="1" applyBorder="1" applyAlignment="1">
      <alignment horizontal="center"/>
    </xf>
    <xf numFmtId="0" fontId="11" fillId="10" borderId="53" xfId="0" applyNumberFormat="1" applyFont="1" applyFill="1" applyBorder="1" applyAlignment="1">
      <alignment horizontal="center"/>
    </xf>
    <xf numFmtId="165" fontId="16" fillId="8" borderId="8" xfId="0" applyNumberFormat="1" applyFont="1" applyFill="1" applyBorder="1" applyAlignment="1">
      <alignment horizontal="center"/>
    </xf>
    <xf numFmtId="167" fontId="16" fillId="8" borderId="17" xfId="0" applyNumberFormat="1" applyFont="1" applyFill="1" applyBorder="1" applyAlignment="1">
      <alignment horizontal="center"/>
    </xf>
    <xf numFmtId="0" fontId="16" fillId="9" borderId="16" xfId="0" applyNumberFormat="1" applyFont="1" applyFill="1" applyBorder="1" applyAlignment="1">
      <alignment horizontal="center"/>
    </xf>
    <xf numFmtId="0" fontId="16" fillId="9" borderId="8" xfId="0" applyNumberFormat="1" applyFont="1" applyFill="1" applyBorder="1" applyAlignment="1">
      <alignment horizontal="center"/>
    </xf>
    <xf numFmtId="0" fontId="0" fillId="0" borderId="0" xfId="0"/>
    <xf numFmtId="0" fontId="0" fillId="0" borderId="0" xfId="0"/>
    <xf numFmtId="9" fontId="16" fillId="0" borderId="0" xfId="0" applyNumberFormat="1" applyFont="1" applyAlignment="1"/>
    <xf numFmtId="9" fontId="11" fillId="0" borderId="0" xfId="0" applyNumberFormat="1" applyFont="1" applyAlignment="1"/>
    <xf numFmtId="167" fontId="19" fillId="0" borderId="0" xfId="0" applyNumberFormat="1" applyFont="1" applyAlignment="1">
      <alignment horizontal="right"/>
    </xf>
    <xf numFmtId="0" fontId="19" fillId="0" borderId="0" xfId="0" applyNumberFormat="1" applyFont="1"/>
    <xf numFmtId="0" fontId="0" fillId="0" borderId="0" xfId="0" applyNumberFormat="1" applyBorder="1"/>
    <xf numFmtId="0" fontId="0" fillId="0" borderId="22" xfId="0" applyBorder="1"/>
    <xf numFmtId="0" fontId="0" fillId="0" borderId="0" xfId="0"/>
    <xf numFmtId="0" fontId="0" fillId="0" borderId="0" xfId="0" applyBorder="1"/>
    <xf numFmtId="0" fontId="12" fillId="0" borderId="0" xfId="1" applyNumberFormat="1" applyFont="1" applyFill="1" applyBorder="1" applyAlignment="1" applyProtection="1">
      <alignment horizontal="center" wrapText="1"/>
      <protection locked="0"/>
    </xf>
    <xf numFmtId="0" fontId="12" fillId="0" borderId="0" xfId="1" applyFont="1" applyFill="1" applyBorder="1" applyAlignment="1" applyProtection="1">
      <alignment horizontal="center" wrapText="1"/>
      <protection locked="0"/>
    </xf>
    <xf numFmtId="0" fontId="12" fillId="0" borderId="0" xfId="1" applyFont="1" applyFill="1" applyBorder="1" applyAlignment="1" applyProtection="1">
      <alignment horizontal="center"/>
      <protection locked="0"/>
    </xf>
    <xf numFmtId="165" fontId="16" fillId="0" borderId="0" xfId="0" applyNumberFormat="1" applyFont="1" applyFill="1" applyBorder="1" applyAlignment="1">
      <alignment horizontal="center"/>
    </xf>
    <xf numFmtId="167" fontId="16" fillId="0" borderId="0" xfId="0" applyNumberFormat="1" applyFont="1" applyFill="1" applyBorder="1" applyAlignment="1">
      <alignment horizontal="center"/>
    </xf>
    <xf numFmtId="0" fontId="16" fillId="0" borderId="0" xfId="0" applyNumberFormat="1" applyFont="1" applyFill="1" applyBorder="1" applyAlignment="1">
      <alignment horizontal="center"/>
    </xf>
    <xf numFmtId="0" fontId="16" fillId="0" borderId="0" xfId="0" applyNumberFormat="1" applyFont="1" applyFill="1" applyBorder="1" applyAlignment="1"/>
    <xf numFmtId="0" fontId="5" fillId="0" borderId="0" xfId="0" applyFont="1" applyBorder="1" applyProtection="1">
      <protection locked="0"/>
    </xf>
    <xf numFmtId="0" fontId="0" fillId="0" borderId="0" xfId="0" applyFont="1" applyBorder="1" applyAlignment="1">
      <alignment horizontal="left"/>
    </xf>
    <xf numFmtId="0" fontId="16" fillId="0" borderId="0" xfId="0" applyNumberFormat="1" applyFont="1" applyAlignment="1">
      <alignment horizontal="center"/>
    </xf>
    <xf numFmtId="0" fontId="11" fillId="0" borderId="0" xfId="0" applyNumberFormat="1" applyFont="1" applyAlignment="1">
      <alignment horizontal="center"/>
    </xf>
    <xf numFmtId="0" fontId="16" fillId="0" borderId="28" xfId="0" applyNumberFormat="1" applyFont="1" applyBorder="1" applyAlignment="1">
      <alignment horizontal="center"/>
    </xf>
    <xf numFmtId="9" fontId="16" fillId="0" borderId="35" xfId="0" applyNumberFormat="1" applyFont="1" applyBorder="1" applyAlignment="1"/>
    <xf numFmtId="9" fontId="16" fillId="0" borderId="33" xfId="0" applyNumberFormat="1" applyFont="1" applyBorder="1" applyAlignment="1"/>
    <xf numFmtId="165" fontId="0" fillId="0" borderId="0" xfId="0" applyNumberFormat="1" applyBorder="1"/>
    <xf numFmtId="167" fontId="0" fillId="0" borderId="0" xfId="0" applyNumberFormat="1" applyBorder="1"/>
    <xf numFmtId="0" fontId="16" fillId="0" borderId="0" xfId="0" applyNumberFormat="1" applyFont="1" applyBorder="1" applyAlignment="1"/>
    <xf numFmtId="0" fontId="11" fillId="0" borderId="0" xfId="0" applyNumberFormat="1" applyFont="1" applyBorder="1" applyAlignment="1"/>
    <xf numFmtId="9" fontId="16" fillId="0" borderId="0" xfId="0" applyNumberFormat="1" applyFont="1" applyBorder="1" applyAlignment="1"/>
    <xf numFmtId="167" fontId="19" fillId="0" borderId="0" xfId="0" applyNumberFormat="1" applyFont="1" applyBorder="1" applyAlignment="1">
      <alignment horizontal="right"/>
    </xf>
    <xf numFmtId="0" fontId="19" fillId="0" borderId="0" xfId="0" applyNumberFormat="1" applyFont="1" applyBorder="1"/>
    <xf numFmtId="9" fontId="11" fillId="0" borderId="0" xfId="0" applyNumberFormat="1" applyFont="1" applyBorder="1" applyAlignment="1"/>
    <xf numFmtId="167" fontId="20" fillId="0" borderId="0" xfId="0" applyNumberFormat="1" applyFont="1"/>
    <xf numFmtId="0" fontId="21" fillId="0" borderId="0" xfId="0" applyNumberFormat="1" applyFont="1"/>
    <xf numFmtId="9" fontId="16" fillId="0" borderId="10" xfId="0" applyNumberFormat="1" applyFont="1" applyBorder="1" applyAlignment="1"/>
    <xf numFmtId="9" fontId="16" fillId="0" borderId="20" xfId="0" applyNumberFormat="1" applyFont="1" applyBorder="1" applyAlignment="1"/>
    <xf numFmtId="0" fontId="11" fillId="0" borderId="51" xfId="0" applyNumberFormat="1" applyFont="1" applyFill="1" applyBorder="1" applyAlignment="1">
      <alignment horizontal="center"/>
    </xf>
    <xf numFmtId="0" fontId="11" fillId="0" borderId="54" xfId="0" applyNumberFormat="1" applyFont="1" applyFill="1" applyBorder="1" applyAlignment="1">
      <alignment horizontal="center"/>
    </xf>
    <xf numFmtId="0" fontId="11" fillId="0" borderId="53" xfId="0" applyNumberFormat="1" applyFont="1" applyFill="1" applyBorder="1" applyAlignment="1">
      <alignment horizontal="center"/>
    </xf>
    <xf numFmtId="0" fontId="11" fillId="0" borderId="39" xfId="0" applyNumberFormat="1" applyFont="1" applyFill="1" applyBorder="1" applyAlignment="1">
      <alignment horizontal="center"/>
    </xf>
    <xf numFmtId="0" fontId="11" fillId="0" borderId="52" xfId="0" applyNumberFormat="1" applyFont="1" applyFill="1" applyBorder="1" applyAlignment="1">
      <alignment horizontal="center"/>
    </xf>
    <xf numFmtId="0" fontId="11" fillId="0" borderId="55" xfId="0" applyNumberFormat="1" applyFont="1" applyFill="1" applyBorder="1" applyAlignment="1">
      <alignment horizontal="center"/>
    </xf>
    <xf numFmtId="0" fontId="11" fillId="0" borderId="42" xfId="0" applyNumberFormat="1" applyFont="1" applyFill="1" applyBorder="1" applyAlignment="1">
      <alignment horizontal="center"/>
    </xf>
    <xf numFmtId="0" fontId="0" fillId="0" borderId="0" xfId="0" applyFill="1"/>
    <xf numFmtId="0" fontId="0" fillId="12" borderId="4" xfId="0" applyFill="1" applyBorder="1"/>
    <xf numFmtId="0" fontId="0" fillId="12" borderId="44" xfId="0" applyFill="1" applyBorder="1"/>
    <xf numFmtId="0" fontId="11" fillId="0" borderId="56" xfId="0" applyNumberFormat="1" applyFont="1" applyFill="1" applyBorder="1" applyAlignment="1">
      <alignment horizontal="center"/>
    </xf>
    <xf numFmtId="0" fontId="0" fillId="13" borderId="22" xfId="0" applyFill="1" applyBorder="1"/>
    <xf numFmtId="0" fontId="16" fillId="13" borderId="4" xfId="0" applyNumberFormat="1" applyFont="1" applyFill="1" applyBorder="1" applyAlignment="1">
      <alignment horizontal="center"/>
    </xf>
    <xf numFmtId="0" fontId="16" fillId="13" borderId="15" xfId="0" applyNumberFormat="1" applyFont="1" applyFill="1" applyBorder="1" applyAlignment="1">
      <alignment horizontal="center"/>
    </xf>
    <xf numFmtId="0" fontId="16" fillId="13" borderId="39" xfId="0" applyNumberFormat="1" applyFont="1" applyFill="1" applyBorder="1" applyAlignment="1">
      <alignment horizontal="center"/>
    </xf>
    <xf numFmtId="0" fontId="16" fillId="13" borderId="42" xfId="0" applyNumberFormat="1" applyFont="1" applyFill="1" applyBorder="1" applyAlignment="1">
      <alignment horizontal="center"/>
    </xf>
    <xf numFmtId="0" fontId="16" fillId="13" borderId="44" xfId="0" applyNumberFormat="1" applyFont="1" applyFill="1" applyBorder="1" applyAlignment="1">
      <alignment horizontal="center"/>
    </xf>
    <xf numFmtId="0" fontId="16" fillId="13" borderId="19" xfId="0" applyNumberFormat="1" applyFont="1" applyFill="1" applyBorder="1" applyAlignment="1">
      <alignment horizontal="center"/>
    </xf>
    <xf numFmtId="0" fontId="12" fillId="14" borderId="10" xfId="1" applyNumberFormat="1" applyFont="1" applyFill="1" applyBorder="1" applyAlignment="1" applyProtection="1">
      <alignment horizontal="center" wrapText="1"/>
      <protection locked="0"/>
    </xf>
    <xf numFmtId="0" fontId="12" fillId="14" borderId="10" xfId="1" applyFont="1" applyFill="1" applyBorder="1" applyAlignment="1" applyProtection="1">
      <alignment horizontal="center" wrapText="1"/>
      <protection locked="0"/>
    </xf>
    <xf numFmtId="0" fontId="12" fillId="14" borderId="10" xfId="1" applyFont="1" applyFill="1" applyBorder="1" applyAlignment="1" applyProtection="1">
      <alignment horizontal="center"/>
      <protection locked="0"/>
    </xf>
    <xf numFmtId="0" fontId="16" fillId="14" borderId="0" xfId="0" applyNumberFormat="1" applyFont="1" applyFill="1" applyAlignment="1"/>
    <xf numFmtId="0" fontId="11" fillId="14" borderId="10" xfId="0" applyNumberFormat="1" applyFont="1" applyFill="1" applyBorder="1" applyAlignment="1">
      <alignment horizontal="center"/>
    </xf>
    <xf numFmtId="0" fontId="11" fillId="0" borderId="58" xfId="0" applyNumberFormat="1" applyFont="1" applyFill="1" applyBorder="1" applyAlignment="1">
      <alignment horizontal="center"/>
    </xf>
    <xf numFmtId="0" fontId="11" fillId="0" borderId="36" xfId="0" applyNumberFormat="1" applyFont="1" applyFill="1" applyBorder="1" applyAlignment="1">
      <alignment horizontal="center"/>
    </xf>
    <xf numFmtId="0" fontId="11" fillId="0" borderId="0" xfId="0" applyNumberFormat="1" applyFont="1" applyFill="1" applyBorder="1" applyAlignment="1">
      <alignment horizontal="center"/>
    </xf>
    <xf numFmtId="0" fontId="11" fillId="0" borderId="33" xfId="0" applyNumberFormat="1" applyFont="1" applyFill="1" applyBorder="1" applyAlignment="1">
      <alignment horizontal="center"/>
    </xf>
    <xf numFmtId="165" fontId="16" fillId="0" borderId="57" xfId="0" applyNumberFormat="1" applyFont="1" applyFill="1" applyBorder="1" applyAlignment="1">
      <alignment horizontal="center"/>
    </xf>
    <xf numFmtId="167" fontId="16" fillId="0" borderId="33" xfId="0" applyNumberFormat="1" applyFont="1" applyFill="1" applyBorder="1" applyAlignment="1">
      <alignment horizontal="center"/>
    </xf>
    <xf numFmtId="0" fontId="16" fillId="0" borderId="58" xfId="0" applyNumberFormat="1" applyFont="1" applyFill="1" applyBorder="1" applyAlignment="1">
      <alignment horizontal="center"/>
    </xf>
    <xf numFmtId="0" fontId="16" fillId="0" borderId="57" xfId="0" applyNumberFormat="1" applyFont="1" applyFill="1" applyBorder="1" applyAlignment="1">
      <alignment horizontal="center"/>
    </xf>
    <xf numFmtId="0" fontId="16" fillId="0" borderId="33" xfId="0" applyNumberFormat="1" applyFont="1" applyFill="1" applyBorder="1" applyAlignment="1">
      <alignment horizontal="center"/>
    </xf>
    <xf numFmtId="0" fontId="16" fillId="0" borderId="45" xfId="0" applyNumberFormat="1" applyFont="1" applyFill="1" applyBorder="1" applyAlignment="1">
      <alignment horizontal="center"/>
    </xf>
    <xf numFmtId="0" fontId="16" fillId="0" borderId="44" xfId="0" applyNumberFormat="1" applyFont="1" applyFill="1" applyBorder="1" applyAlignment="1">
      <alignment horizontal="center"/>
    </xf>
    <xf numFmtId="0" fontId="16" fillId="0" borderId="19" xfId="0" applyNumberFormat="1" applyFont="1" applyFill="1" applyBorder="1" applyAlignment="1">
      <alignment horizontal="center"/>
    </xf>
    <xf numFmtId="0" fontId="0" fillId="0" borderId="57" xfId="0" applyFill="1" applyBorder="1"/>
    <xf numFmtId="0" fontId="19" fillId="0" borderId="0" xfId="0" applyFont="1" applyBorder="1"/>
    <xf numFmtId="0" fontId="16" fillId="7" borderId="37" xfId="0" applyNumberFormat="1" applyFont="1" applyFill="1" applyBorder="1" applyAlignment="1">
      <alignment horizontal="center"/>
    </xf>
    <xf numFmtId="167" fontId="12" fillId="0" borderId="33" xfId="1" applyNumberFormat="1" applyFont="1" applyFill="1" applyBorder="1" applyAlignment="1">
      <alignment horizontal="center"/>
    </xf>
    <xf numFmtId="0" fontId="18" fillId="0" borderId="58" xfId="1" applyNumberFormat="1" applyFont="1" applyFill="1" applyBorder="1" applyAlignment="1">
      <alignment horizontal="center"/>
    </xf>
    <xf numFmtId="0" fontId="18" fillId="0" borderId="57" xfId="1" applyNumberFormat="1" applyFont="1" applyFill="1" applyBorder="1" applyAlignment="1">
      <alignment horizontal="center"/>
    </xf>
    <xf numFmtId="167" fontId="16" fillId="0" borderId="42" xfId="0" applyNumberFormat="1" applyFont="1" applyFill="1" applyBorder="1" applyAlignment="1">
      <alignment horizontal="center"/>
    </xf>
    <xf numFmtId="0" fontId="16" fillId="0" borderId="38" xfId="0" applyNumberFormat="1" applyFont="1" applyFill="1" applyBorder="1" applyAlignment="1">
      <alignment horizontal="center"/>
    </xf>
    <xf numFmtId="0" fontId="16" fillId="0" borderId="39" xfId="0" applyNumberFormat="1" applyFont="1" applyFill="1" applyBorder="1" applyAlignment="1">
      <alignment horizontal="center"/>
    </xf>
    <xf numFmtId="0" fontId="16" fillId="0" borderId="42" xfId="0" applyNumberFormat="1" applyFont="1" applyFill="1" applyBorder="1" applyAlignment="1">
      <alignment horizontal="center"/>
    </xf>
    <xf numFmtId="0" fontId="16" fillId="0" borderId="40" xfId="0" applyNumberFormat="1" applyFont="1" applyFill="1" applyBorder="1" applyAlignment="1">
      <alignment horizontal="center"/>
    </xf>
    <xf numFmtId="0" fontId="0" fillId="0" borderId="39" xfId="0" applyFill="1" applyBorder="1"/>
    <xf numFmtId="165" fontId="19" fillId="0" borderId="35" xfId="0" applyNumberFormat="1" applyFont="1" applyBorder="1"/>
    <xf numFmtId="165" fontId="19" fillId="0" borderId="57" xfId="0" applyNumberFormat="1" applyFont="1" applyFill="1" applyBorder="1" applyAlignment="1">
      <alignment horizontal="left"/>
    </xf>
    <xf numFmtId="165" fontId="13" fillId="0" borderId="57" xfId="1" applyNumberFormat="1" applyFont="1" applyFill="1" applyBorder="1" applyAlignment="1"/>
    <xf numFmtId="165" fontId="19" fillId="0" borderId="57" xfId="0" applyNumberFormat="1" applyFont="1" applyFill="1" applyBorder="1" applyAlignment="1"/>
    <xf numFmtId="165" fontId="19" fillId="0" borderId="39" xfId="0" applyNumberFormat="1" applyFont="1" applyFill="1" applyBorder="1" applyAlignment="1"/>
    <xf numFmtId="167" fontId="19" fillId="0" borderId="33" xfId="0" applyNumberFormat="1" applyFont="1" applyFill="1" applyBorder="1" applyAlignment="1">
      <alignment horizontal="left"/>
    </xf>
    <xf numFmtId="0" fontId="0" fillId="0" borderId="1" xfId="0" applyBorder="1"/>
    <xf numFmtId="0" fontId="11" fillId="10" borderId="45" xfId="0" applyNumberFormat="1" applyFont="1" applyFill="1" applyBorder="1" applyAlignment="1">
      <alignment horizontal="center"/>
    </xf>
    <xf numFmtId="0" fontId="11" fillId="10" borderId="19" xfId="0" applyNumberFormat="1" applyFont="1" applyFill="1" applyBorder="1" applyAlignment="1">
      <alignment horizontal="center"/>
    </xf>
    <xf numFmtId="0" fontId="16" fillId="0" borderId="31" xfId="0" applyNumberFormat="1" applyFont="1" applyBorder="1" applyAlignment="1"/>
    <xf numFmtId="0" fontId="11" fillId="0" borderId="0" xfId="0" applyNumberFormat="1" applyFont="1" applyAlignment="1"/>
    <xf numFmtId="0" fontId="16" fillId="0" borderId="36" xfId="0" applyNumberFormat="1" applyFont="1" applyBorder="1" applyAlignment="1"/>
    <xf numFmtId="0" fontId="16" fillId="0" borderId="10" xfId="0" applyNumberFormat="1" applyFont="1" applyBorder="1" applyAlignment="1"/>
    <xf numFmtId="0" fontId="16" fillId="0" borderId="20" xfId="0" applyNumberFormat="1" applyFont="1" applyBorder="1" applyAlignment="1"/>
    <xf numFmtId="0" fontId="0" fillId="0" borderId="22" xfId="0" applyFill="1" applyBorder="1"/>
    <xf numFmtId="0" fontId="0" fillId="0" borderId="4" xfId="0" applyFill="1" applyBorder="1"/>
    <xf numFmtId="0" fontId="12" fillId="14" borderId="19" xfId="1" applyFont="1" applyFill="1" applyBorder="1" applyAlignment="1" applyProtection="1">
      <alignment horizontal="center" wrapText="1"/>
      <protection locked="0"/>
    </xf>
    <xf numFmtId="0" fontId="0" fillId="0" borderId="22" xfId="0" applyBorder="1"/>
    <xf numFmtId="0" fontId="0" fillId="0" borderId="0" xfId="0"/>
    <xf numFmtId="0" fontId="0" fillId="0" borderId="0" xfId="0" applyNumberFormat="1" applyBorder="1"/>
    <xf numFmtId="165" fontId="16" fillId="0" borderId="4" xfId="0" applyNumberFormat="1" applyFont="1" applyFill="1" applyBorder="1" applyAlignment="1">
      <alignment horizontal="center"/>
    </xf>
    <xf numFmtId="167" fontId="16" fillId="0" borderId="15" xfId="0" applyNumberFormat="1" applyFont="1" applyFill="1" applyBorder="1" applyAlignment="1">
      <alignment horizontal="center"/>
    </xf>
    <xf numFmtId="0" fontId="16" fillId="0" borderId="41" xfId="0" applyNumberFormat="1" applyFont="1" applyFill="1" applyBorder="1" applyAlignment="1">
      <alignment horizontal="center"/>
    </xf>
    <xf numFmtId="0" fontId="16" fillId="0" borderId="4" xfId="0" applyNumberFormat="1" applyFont="1" applyFill="1" applyBorder="1" applyAlignment="1">
      <alignment horizontal="center"/>
    </xf>
    <xf numFmtId="0" fontId="16" fillId="0" borderId="15" xfId="0" applyNumberFormat="1" applyFont="1" applyFill="1" applyBorder="1" applyAlignment="1">
      <alignment horizontal="center"/>
    </xf>
    <xf numFmtId="165" fontId="16" fillId="0" borderId="8" xfId="0" applyNumberFormat="1" applyFont="1" applyFill="1" applyBorder="1" applyAlignment="1">
      <alignment horizontal="center"/>
    </xf>
    <xf numFmtId="167" fontId="16" fillId="0" borderId="17" xfId="0" applyNumberFormat="1" applyFont="1" applyFill="1" applyBorder="1" applyAlignment="1">
      <alignment horizontal="center"/>
    </xf>
    <xf numFmtId="0" fontId="16" fillId="0" borderId="16" xfId="0" applyNumberFormat="1" applyFont="1" applyFill="1" applyBorder="1" applyAlignment="1">
      <alignment horizontal="center"/>
    </xf>
    <xf numFmtId="0" fontId="16" fillId="0" borderId="8" xfId="0" applyNumberFormat="1" applyFont="1" applyFill="1" applyBorder="1" applyAlignment="1">
      <alignment horizontal="center"/>
    </xf>
    <xf numFmtId="0" fontId="16" fillId="0" borderId="17" xfId="0" applyNumberFormat="1" applyFont="1" applyFill="1" applyBorder="1" applyAlignment="1">
      <alignment horizontal="center"/>
    </xf>
    <xf numFmtId="0" fontId="16" fillId="0" borderId="7" xfId="0" applyNumberFormat="1" applyFont="1" applyFill="1" applyBorder="1" applyAlignment="1">
      <alignment horizontal="center"/>
    </xf>
    <xf numFmtId="165" fontId="17" fillId="0" borderId="4" xfId="0" applyNumberFormat="1" applyFont="1" applyFill="1" applyBorder="1" applyAlignment="1">
      <alignment horizontal="center"/>
    </xf>
    <xf numFmtId="167" fontId="17" fillId="0" borderId="15" xfId="0" applyNumberFormat="1" applyFont="1" applyFill="1" applyBorder="1" applyAlignment="1">
      <alignment horizontal="center"/>
    </xf>
    <xf numFmtId="0" fontId="17" fillId="0" borderId="41" xfId="0" applyNumberFormat="1" applyFont="1" applyFill="1" applyBorder="1" applyAlignment="1">
      <alignment horizontal="center"/>
    </xf>
    <xf numFmtId="0" fontId="17" fillId="0" borderId="4" xfId="0" applyNumberFormat="1" applyFont="1" applyFill="1" applyBorder="1" applyAlignment="1">
      <alignment horizontal="center"/>
    </xf>
    <xf numFmtId="165" fontId="18" fillId="0" borderId="4" xfId="1" applyNumberFormat="1" applyFont="1" applyFill="1" applyBorder="1" applyAlignment="1">
      <alignment horizontal="center"/>
    </xf>
    <xf numFmtId="167" fontId="18" fillId="0" borderId="15" xfId="1" applyNumberFormat="1" applyFont="1" applyFill="1" applyBorder="1" applyAlignment="1">
      <alignment horizontal="center"/>
    </xf>
    <xf numFmtId="0" fontId="18" fillId="0" borderId="41" xfId="1" applyNumberFormat="1" applyFont="1" applyFill="1" applyBorder="1" applyAlignment="1">
      <alignment horizontal="center"/>
    </xf>
    <xf numFmtId="0" fontId="18" fillId="0" borderId="4" xfId="1" applyNumberFormat="1" applyFont="1" applyFill="1" applyBorder="1" applyAlignment="1">
      <alignment horizontal="center"/>
    </xf>
    <xf numFmtId="167" fontId="12" fillId="0" borderId="15" xfId="1" applyNumberFormat="1" applyFont="1" applyFill="1" applyBorder="1" applyAlignment="1">
      <alignment horizontal="center"/>
    </xf>
    <xf numFmtId="165" fontId="18" fillId="0" borderId="32" xfId="1" applyNumberFormat="1" applyFont="1" applyFill="1" applyBorder="1" applyAlignment="1">
      <alignment horizontal="center"/>
    </xf>
    <xf numFmtId="167" fontId="12" fillId="0" borderId="35" xfId="1" applyNumberFormat="1" applyFont="1" applyFill="1" applyBorder="1" applyAlignment="1">
      <alignment horizontal="center"/>
    </xf>
    <xf numFmtId="0" fontId="18" fillId="0" borderId="30" xfId="1" applyNumberFormat="1" applyFont="1" applyFill="1" applyBorder="1" applyAlignment="1">
      <alignment horizontal="center"/>
    </xf>
    <xf numFmtId="0" fontId="18" fillId="0" borderId="32" xfId="1" applyNumberFormat="1" applyFont="1" applyFill="1" applyBorder="1" applyAlignment="1">
      <alignment horizontal="center"/>
    </xf>
    <xf numFmtId="0" fontId="16" fillId="0" borderId="35" xfId="0" applyNumberFormat="1" applyFont="1" applyFill="1" applyBorder="1" applyAlignment="1">
      <alignment horizontal="center"/>
    </xf>
    <xf numFmtId="0" fontId="16" fillId="0" borderId="30" xfId="0" applyNumberFormat="1" applyFont="1" applyFill="1" applyBorder="1" applyAlignment="1">
      <alignment horizontal="center"/>
    </xf>
    <xf numFmtId="0" fontId="16" fillId="0" borderId="32" xfId="0" applyNumberFormat="1" applyFont="1" applyFill="1" applyBorder="1" applyAlignment="1">
      <alignment horizontal="center"/>
    </xf>
    <xf numFmtId="165" fontId="18" fillId="0" borderId="8" xfId="1" applyNumberFormat="1" applyFont="1" applyFill="1" applyBorder="1" applyAlignment="1">
      <alignment horizontal="center"/>
    </xf>
    <xf numFmtId="167" fontId="12" fillId="0" borderId="17" xfId="1" applyNumberFormat="1" applyFont="1" applyFill="1" applyBorder="1" applyAlignment="1">
      <alignment horizontal="center"/>
    </xf>
    <xf numFmtId="0" fontId="18" fillId="0" borderId="16" xfId="1" applyNumberFormat="1" applyFont="1" applyFill="1" applyBorder="1" applyAlignment="1">
      <alignment horizontal="center"/>
    </xf>
    <xf numFmtId="0" fontId="18" fillId="0" borderId="8" xfId="1" applyNumberFormat="1" applyFont="1" applyFill="1" applyBorder="1" applyAlignment="1">
      <alignment horizontal="center"/>
    </xf>
    <xf numFmtId="165" fontId="16" fillId="0" borderId="32" xfId="0" applyNumberFormat="1" applyFont="1" applyFill="1" applyBorder="1" applyAlignment="1">
      <alignment horizontal="center"/>
    </xf>
    <xf numFmtId="167" fontId="16" fillId="0" borderId="35" xfId="0" applyNumberFormat="1" applyFont="1" applyFill="1" applyBorder="1" applyAlignment="1">
      <alignment horizontal="center"/>
    </xf>
    <xf numFmtId="0" fontId="16" fillId="0" borderId="4" xfId="0" applyNumberFormat="1" applyFont="1" applyFill="1" applyBorder="1" applyAlignment="1"/>
    <xf numFmtId="0" fontId="16" fillId="0" borderId="15" xfId="0" applyNumberFormat="1" applyFont="1" applyFill="1" applyBorder="1" applyAlignment="1"/>
    <xf numFmtId="0" fontId="0" fillId="0" borderId="8" xfId="0" applyFill="1" applyBorder="1"/>
    <xf numFmtId="165" fontId="8" fillId="0" borderId="0" xfId="1" applyNumberFormat="1" applyFont="1" applyFill="1" applyBorder="1" applyAlignment="1" applyProtection="1">
      <alignment horizontal="left" wrapText="1"/>
      <protection locked="0"/>
    </xf>
    <xf numFmtId="167" fontId="8" fillId="0" borderId="2" xfId="1" applyNumberFormat="1" applyFont="1" applyFill="1" applyBorder="1" applyAlignment="1" applyProtection="1">
      <alignment horizontal="left" wrapText="1"/>
      <protection locked="0"/>
    </xf>
    <xf numFmtId="165" fontId="9" fillId="0" borderId="1" xfId="1" applyNumberFormat="1" applyFont="1" applyFill="1" applyBorder="1" applyAlignment="1" applyProtection="1">
      <alignment horizontal="center" wrapText="1"/>
      <protection locked="0"/>
    </xf>
    <xf numFmtId="167" fontId="4" fillId="0" borderId="5" xfId="0" applyNumberFormat="1" applyFont="1" applyFill="1" applyBorder="1" applyProtection="1">
      <protection locked="0"/>
    </xf>
    <xf numFmtId="0" fontId="13" fillId="0" borderId="4" xfId="1" applyFont="1" applyFill="1" applyBorder="1" applyAlignment="1" applyProtection="1">
      <alignment horizontal="center" wrapText="1"/>
      <protection locked="0"/>
    </xf>
    <xf numFmtId="165" fontId="12" fillId="0" borderId="29" xfId="1" applyNumberFormat="1" applyFont="1" applyFill="1" applyBorder="1" applyAlignment="1" applyProtection="1">
      <alignment horizontal="center" wrapText="1"/>
      <protection locked="0"/>
    </xf>
    <xf numFmtId="167" fontId="12" fillId="0" borderId="29" xfId="1" applyNumberFormat="1" applyFont="1" applyFill="1" applyBorder="1" applyAlignment="1" applyProtection="1">
      <alignment horizontal="center" wrapText="1"/>
      <protection locked="0"/>
    </xf>
    <xf numFmtId="0" fontId="12" fillId="0" borderId="30" xfId="1" applyNumberFormat="1" applyFont="1" applyFill="1" applyBorder="1" applyAlignment="1" applyProtection="1">
      <alignment horizontal="center" wrapText="1"/>
      <protection locked="0"/>
    </xf>
    <xf numFmtId="0" fontId="12" fillId="0" borderId="31" xfId="1" applyNumberFormat="1" applyFont="1" applyFill="1" applyBorder="1" applyAlignment="1" applyProtection="1">
      <alignment horizontal="center" wrapText="1"/>
      <protection locked="0"/>
    </xf>
    <xf numFmtId="0" fontId="12" fillId="0" borderId="32" xfId="1" applyNumberFormat="1" applyFont="1" applyFill="1" applyBorder="1" applyAlignment="1" applyProtection="1">
      <alignment horizontal="center" wrapText="1"/>
      <protection locked="0"/>
    </xf>
    <xf numFmtId="0" fontId="12" fillId="0" borderId="21" xfId="1" applyNumberFormat="1" applyFont="1" applyFill="1" applyBorder="1" applyAlignment="1" applyProtection="1">
      <alignment horizontal="center" wrapText="1"/>
      <protection locked="0"/>
    </xf>
    <xf numFmtId="0" fontId="12" fillId="0" borderId="33" xfId="1" applyFont="1" applyFill="1" applyBorder="1" applyAlignment="1" applyProtection="1">
      <alignment horizontal="center" wrapText="1"/>
      <protection locked="0"/>
    </xf>
    <xf numFmtId="0" fontId="12" fillId="0" borderId="34" xfId="1" applyFont="1" applyFill="1" applyBorder="1" applyAlignment="1" applyProtection="1">
      <alignment horizontal="center" wrapText="1"/>
      <protection locked="0"/>
    </xf>
    <xf numFmtId="0" fontId="5" fillId="0" borderId="0" xfId="0" applyFont="1" applyFill="1" applyProtection="1">
      <protection locked="0"/>
    </xf>
    <xf numFmtId="0" fontId="12" fillId="0" borderId="36" xfId="1" applyFont="1" applyFill="1" applyBorder="1" applyAlignment="1" applyProtection="1">
      <alignment horizontal="center" wrapText="1"/>
      <protection locked="0"/>
    </xf>
    <xf numFmtId="0" fontId="12" fillId="0" borderId="35" xfId="1" applyFont="1" applyFill="1" applyBorder="1" applyAlignment="1" applyProtection="1">
      <alignment horizontal="center" wrapText="1"/>
      <protection locked="0"/>
    </xf>
    <xf numFmtId="0" fontId="0" fillId="0" borderId="4" xfId="0" applyFill="1" applyBorder="1" applyProtection="1">
      <protection locked="0"/>
    </xf>
    <xf numFmtId="0" fontId="11" fillId="0" borderId="19" xfId="0" applyNumberFormat="1" applyFont="1" applyFill="1" applyBorder="1" applyAlignment="1">
      <alignment horizontal="center"/>
    </xf>
    <xf numFmtId="0" fontId="16" fillId="11" borderId="44" xfId="0" applyNumberFormat="1" applyFont="1" applyFill="1" applyBorder="1" applyAlignment="1"/>
    <xf numFmtId="0" fontId="16" fillId="11" borderId="46" xfId="0" applyNumberFormat="1" applyFont="1" applyFill="1" applyBorder="1" applyAlignment="1"/>
    <xf numFmtId="0" fontId="16" fillId="0" borderId="61" xfId="0" applyNumberFormat="1" applyFont="1" applyFill="1" applyBorder="1" applyAlignment="1">
      <alignment horizontal="center"/>
    </xf>
    <xf numFmtId="0" fontId="16" fillId="0" borderId="47" xfId="0" applyNumberFormat="1" applyFont="1" applyFill="1" applyBorder="1" applyAlignment="1"/>
    <xf numFmtId="0" fontId="16" fillId="0" borderId="47" xfId="0" applyNumberFormat="1" applyFont="1" applyFill="1" applyBorder="1" applyAlignment="1">
      <alignment horizontal="center"/>
    </xf>
    <xf numFmtId="0" fontId="16" fillId="0" borderId="59" xfId="0" applyNumberFormat="1" applyFont="1" applyFill="1" applyBorder="1" applyAlignment="1">
      <alignment horizontal="center"/>
    </xf>
    <xf numFmtId="0" fontId="11" fillId="0" borderId="61" xfId="0" applyNumberFormat="1" applyFont="1" applyFill="1" applyBorder="1" applyAlignment="1">
      <alignment horizontal="center"/>
    </xf>
    <xf numFmtId="0" fontId="16" fillId="0" borderId="44" xfId="0" applyNumberFormat="1" applyFont="1" applyFill="1" applyBorder="1" applyAlignment="1"/>
    <xf numFmtId="0" fontId="16" fillId="11" borderId="60" xfId="0" applyNumberFormat="1" applyFont="1" applyFill="1" applyBorder="1" applyAlignment="1">
      <alignment horizontal="center"/>
    </xf>
    <xf numFmtId="0" fontId="16" fillId="0" borderId="55" xfId="0" applyNumberFormat="1" applyFont="1" applyFill="1" applyBorder="1" applyAlignment="1">
      <alignment horizontal="center"/>
    </xf>
    <xf numFmtId="0" fontId="16" fillId="0" borderId="0" xfId="0" applyNumberFormat="1" applyFont="1" applyFill="1" applyAlignment="1"/>
    <xf numFmtId="0" fontId="11" fillId="0" borderId="44" xfId="0" applyNumberFormat="1" applyFont="1" applyFill="1" applyBorder="1" applyAlignment="1">
      <alignment horizontal="center"/>
    </xf>
    <xf numFmtId="0" fontId="16" fillId="0" borderId="19" xfId="0" applyNumberFormat="1" applyFont="1" applyFill="1" applyBorder="1" applyAlignment="1"/>
    <xf numFmtId="0" fontId="11" fillId="0" borderId="64" xfId="0" applyNumberFormat="1" applyFont="1" applyFill="1" applyBorder="1" applyAlignment="1">
      <alignment horizontal="center"/>
    </xf>
    <xf numFmtId="0" fontId="16" fillId="13" borderId="44" xfId="0" applyNumberFormat="1" applyFont="1" applyFill="1" applyBorder="1" applyAlignment="1"/>
    <xf numFmtId="0" fontId="16" fillId="13" borderId="19" xfId="0" applyNumberFormat="1" applyFont="1" applyFill="1" applyBorder="1" applyAlignment="1"/>
    <xf numFmtId="0" fontId="16" fillId="13" borderId="63" xfId="0" applyNumberFormat="1" applyFont="1" applyFill="1" applyBorder="1" applyAlignment="1"/>
    <xf numFmtId="0" fontId="16" fillId="0" borderId="63" xfId="0" applyNumberFormat="1" applyFont="1" applyFill="1" applyBorder="1" applyAlignment="1">
      <alignment horizontal="center"/>
    </xf>
    <xf numFmtId="0" fontId="16" fillId="0" borderId="55" xfId="0" applyNumberFormat="1" applyFont="1" applyFill="1" applyBorder="1" applyAlignment="1"/>
    <xf numFmtId="0" fontId="12" fillId="0" borderId="65" xfId="1" applyFont="1" applyFill="1" applyBorder="1" applyAlignment="1" applyProtection="1">
      <alignment horizontal="center"/>
      <protection locked="0"/>
    </xf>
    <xf numFmtId="0" fontId="12" fillId="0" borderId="8" xfId="1" applyFont="1" applyFill="1" applyBorder="1" applyAlignment="1" applyProtection="1">
      <alignment horizontal="center"/>
      <protection locked="0"/>
    </xf>
    <xf numFmtId="0" fontId="12" fillId="0" borderId="17" xfId="1" applyFont="1" applyFill="1" applyBorder="1" applyAlignment="1" applyProtection="1">
      <alignment horizontal="center"/>
      <protection locked="0"/>
    </xf>
    <xf numFmtId="0" fontId="12" fillId="0" borderId="62" xfId="1" applyFont="1" applyFill="1" applyBorder="1" applyAlignment="1" applyProtection="1">
      <alignment horizontal="center"/>
      <protection locked="0"/>
    </xf>
    <xf numFmtId="0" fontId="12" fillId="0" borderId="66" xfId="1" applyFont="1" applyFill="1" applyBorder="1" applyAlignment="1" applyProtection="1">
      <alignment horizontal="center"/>
      <protection locked="0"/>
    </xf>
    <xf numFmtId="0" fontId="11" fillId="0" borderId="10" xfId="0" applyFont="1" applyBorder="1" applyAlignment="1">
      <alignment horizontal="center"/>
    </xf>
    <xf numFmtId="0" fontId="12" fillId="14" borderId="10" xfId="1" applyNumberFormat="1" applyFont="1" applyFill="1" applyBorder="1" applyAlignment="1" applyProtection="1">
      <alignment horizontal="center" vertical="center" wrapText="1"/>
      <protection locked="0"/>
    </xf>
    <xf numFmtId="0" fontId="11" fillId="14" borderId="10" xfId="0" applyFont="1" applyFill="1" applyBorder="1" applyAlignment="1">
      <alignment horizontal="center" vertical="center"/>
    </xf>
    <xf numFmtId="0" fontId="16" fillId="14" borderId="10" xfId="0" applyNumberFormat="1" applyFont="1" applyFill="1" applyBorder="1" applyAlignment="1">
      <alignment horizontal="center"/>
    </xf>
    <xf numFmtId="9" fontId="16" fillId="0" borderId="0" xfId="0" applyNumberFormat="1" applyFont="1" applyFill="1" applyBorder="1" applyAlignment="1">
      <alignment horizontal="center"/>
    </xf>
    <xf numFmtId="0" fontId="16" fillId="7" borderId="46" xfId="0" applyNumberFormat="1" applyFont="1" applyFill="1" applyBorder="1" applyAlignment="1">
      <alignment horizontal="center"/>
    </xf>
    <xf numFmtId="0" fontId="16" fillId="0" borderId="48" xfId="0" applyNumberFormat="1" applyFont="1" applyFill="1" applyBorder="1" applyAlignment="1">
      <alignment horizontal="center"/>
    </xf>
    <xf numFmtId="0" fontId="16" fillId="0" borderId="12" xfId="0" applyNumberFormat="1" applyFont="1" applyFill="1" applyBorder="1" applyAlignment="1">
      <alignment horizontal="center"/>
    </xf>
    <xf numFmtId="0" fontId="11" fillId="0" borderId="43" xfId="0" applyNumberFormat="1" applyFont="1" applyFill="1" applyBorder="1" applyAlignment="1">
      <alignment horizontal="center"/>
    </xf>
    <xf numFmtId="0" fontId="11" fillId="0" borderId="67" xfId="0" applyNumberFormat="1" applyFont="1" applyFill="1" applyBorder="1" applyAlignment="1">
      <alignment horizontal="center"/>
    </xf>
    <xf numFmtId="0" fontId="11" fillId="0" borderId="46" xfId="0" applyNumberFormat="1" applyFont="1" applyFill="1" applyBorder="1" applyAlignment="1">
      <alignment horizontal="center"/>
    </xf>
    <xf numFmtId="9" fontId="19" fillId="0" borderId="0" xfId="0" applyNumberFormat="1" applyFont="1" applyBorder="1"/>
    <xf numFmtId="0" fontId="12" fillId="14" borderId="36" xfId="1" applyFont="1" applyFill="1" applyBorder="1" applyAlignment="1" applyProtection="1">
      <alignment horizontal="center" vertical="center" wrapText="1"/>
      <protection locked="0"/>
    </xf>
    <xf numFmtId="0" fontId="12" fillId="14" borderId="33" xfId="1" applyFont="1" applyFill="1" applyBorder="1" applyAlignment="1" applyProtection="1">
      <alignment horizontal="center" vertical="center" wrapText="1"/>
      <protection locked="0"/>
    </xf>
    <xf numFmtId="0" fontId="16" fillId="0" borderId="0" xfId="0" applyNumberFormat="1" applyFont="1" applyFill="1" applyBorder="1" applyAlignment="1">
      <alignment horizontal="center" vertical="center"/>
    </xf>
    <xf numFmtId="9" fontId="16" fillId="0" borderId="0" xfId="0" applyNumberFormat="1" applyFont="1" applyFill="1" applyBorder="1" applyAlignment="1">
      <alignment horizontal="center" vertical="center"/>
    </xf>
    <xf numFmtId="0" fontId="19" fillId="0" borderId="0" xfId="0" applyNumberFormat="1" applyFont="1" applyAlignment="1">
      <alignment horizontal="center" vertical="center"/>
    </xf>
    <xf numFmtId="0" fontId="12" fillId="14" borderId="32" xfId="1" applyFont="1" applyFill="1" applyBorder="1" applyAlignment="1" applyProtection="1">
      <alignment horizontal="center" vertical="center" wrapText="1"/>
      <protection locked="0"/>
    </xf>
    <xf numFmtId="0" fontId="11" fillId="14" borderId="0" xfId="0" applyNumberFormat="1" applyFont="1" applyFill="1" applyBorder="1" applyAlignment="1">
      <alignment horizontal="center" vertical="center"/>
    </xf>
    <xf numFmtId="0" fontId="19" fillId="14" borderId="57" xfId="0" applyNumberFormat="1" applyFont="1" applyFill="1" applyBorder="1" applyAlignment="1">
      <alignment horizontal="center" vertical="center"/>
    </xf>
    <xf numFmtId="167" fontId="0" fillId="0" borderId="4" xfId="0" applyNumberFormat="1" applyBorder="1"/>
    <xf numFmtId="165" fontId="19" fillId="0" borderId="4" xfId="0" applyNumberFormat="1" applyFont="1" applyBorder="1"/>
    <xf numFmtId="0" fontId="16" fillId="14" borderId="10" xfId="0" applyNumberFormat="1" applyFont="1" applyFill="1" applyBorder="1" applyAlignment="1">
      <alignment horizontal="center" wrapText="1"/>
    </xf>
    <xf numFmtId="9" fontId="0" fillId="0" borderId="0" xfId="0" applyNumberFormat="1" applyAlignment="1">
      <alignment horizontal="center"/>
    </xf>
    <xf numFmtId="0" fontId="19" fillId="14" borderId="0" xfId="0" applyFont="1" applyFill="1" applyAlignment="1">
      <alignment horizontal="center" vertical="center"/>
    </xf>
    <xf numFmtId="0" fontId="16" fillId="11" borderId="47" xfId="0" applyNumberFormat="1" applyFont="1" applyFill="1" applyBorder="1" applyAlignment="1">
      <alignment horizontal="center"/>
    </xf>
    <xf numFmtId="0" fontId="16" fillId="11" borderId="47" xfId="0" applyNumberFormat="1" applyFont="1" applyFill="1" applyBorder="1" applyAlignment="1"/>
    <xf numFmtId="0" fontId="16" fillId="11" borderId="60" xfId="0" applyNumberFormat="1" applyFont="1" applyFill="1" applyBorder="1" applyAlignment="1"/>
    <xf numFmtId="0" fontId="16" fillId="11" borderId="8" xfId="0" applyNumberFormat="1" applyFont="1" applyFill="1" applyBorder="1" applyAlignment="1"/>
    <xf numFmtId="0" fontId="16" fillId="11" borderId="7" xfId="0" applyNumberFormat="1" applyFont="1" applyFill="1" applyBorder="1" applyAlignment="1"/>
    <xf numFmtId="0" fontId="12" fillId="0" borderId="10" xfId="1" applyFont="1" applyFill="1" applyBorder="1" applyAlignment="1" applyProtection="1">
      <alignment horizontal="center"/>
      <protection locked="0"/>
    </xf>
    <xf numFmtId="0" fontId="12" fillId="0" borderId="10" xfId="1" applyNumberFormat="1" applyFont="1" applyFill="1" applyBorder="1" applyAlignment="1" applyProtection="1">
      <alignment horizontal="center" wrapText="1"/>
      <protection locked="0"/>
    </xf>
    <xf numFmtId="0" fontId="0" fillId="0" borderId="0" xfId="0" applyAlignment="1">
      <alignment horizontal="center"/>
    </xf>
    <xf numFmtId="0" fontId="0" fillId="14" borderId="0" xfId="0" applyFill="1" applyAlignment="1">
      <alignment horizontal="center"/>
    </xf>
    <xf numFmtId="9" fontId="16" fillId="0" borderId="0" xfId="0" applyNumberFormat="1" applyFont="1" applyAlignment="1">
      <alignment horizontal="center"/>
    </xf>
    <xf numFmtId="0" fontId="21" fillId="0" borderId="0" xfId="0" applyFont="1"/>
    <xf numFmtId="1" fontId="0" fillId="0" borderId="0" xfId="0" applyNumberFormat="1" applyAlignment="1">
      <alignment horizontal="center" vertical="center"/>
    </xf>
    <xf numFmtId="0" fontId="8" fillId="0" borderId="28" xfId="1" applyFont="1" applyBorder="1" applyAlignment="1">
      <alignment horizontal="left"/>
    </xf>
    <xf numFmtId="0" fontId="8" fillId="0" borderId="27" xfId="1" applyFont="1" applyBorder="1" applyAlignment="1">
      <alignment horizontal="left"/>
    </xf>
    <xf numFmtId="0" fontId="9" fillId="0" borderId="24" xfId="1" applyNumberFormat="1" applyFont="1" applyFill="1" applyBorder="1" applyAlignment="1">
      <alignment vertical="top" wrapText="1"/>
    </xf>
    <xf numFmtId="0" fontId="0" fillId="0" borderId="22" xfId="0" applyFill="1" applyBorder="1"/>
    <xf numFmtId="0" fontId="0" fillId="0" borderId="21" xfId="0" applyFill="1" applyBorder="1"/>
    <xf numFmtId="0" fontId="0" fillId="0" borderId="25" xfId="0" applyFill="1" applyBorder="1"/>
    <xf numFmtId="0" fontId="0" fillId="0" borderId="0" xfId="0" applyFill="1"/>
    <xf numFmtId="0" fontId="0" fillId="0" borderId="2" xfId="0" applyFill="1" applyBorder="1"/>
    <xf numFmtId="0" fontId="0" fillId="0" borderId="23" xfId="0" applyFill="1" applyBorder="1"/>
    <xf numFmtId="0" fontId="0" fillId="0" borderId="10" xfId="0" applyFill="1" applyBorder="1"/>
    <xf numFmtId="0" fontId="0" fillId="0" borderId="18" xfId="0" applyFill="1" applyBorder="1"/>
    <xf numFmtId="0" fontId="23" fillId="0" borderId="14" xfId="1" applyNumberFormat="1" applyFont="1" applyFill="1" applyBorder="1" applyAlignment="1" applyProtection="1">
      <alignment horizontal="center" wrapText="1"/>
      <protection locked="0"/>
    </xf>
    <xf numFmtId="0" fontId="14" fillId="0" borderId="12" xfId="1" applyNumberFormat="1" applyFont="1" applyFill="1" applyBorder="1" applyAlignment="1" applyProtection="1">
      <alignment horizontal="center" wrapText="1"/>
      <protection locked="0"/>
    </xf>
    <xf numFmtId="0" fontId="14" fillId="0" borderId="13" xfId="1" applyNumberFormat="1" applyFont="1" applyFill="1" applyBorder="1" applyAlignment="1" applyProtection="1">
      <alignment horizontal="center" wrapText="1"/>
      <protection locked="0"/>
    </xf>
    <xf numFmtId="0" fontId="23" fillId="0" borderId="14" xfId="1" applyFont="1" applyFill="1" applyBorder="1" applyAlignment="1" applyProtection="1">
      <alignment horizontal="center" wrapText="1"/>
      <protection locked="0"/>
    </xf>
    <xf numFmtId="0" fontId="14" fillId="0" borderId="12" xfId="1" applyFont="1" applyFill="1" applyBorder="1" applyAlignment="1" applyProtection="1">
      <alignment horizontal="center" wrapText="1"/>
      <protection locked="0"/>
    </xf>
    <xf numFmtId="0" fontId="14" fillId="0" borderId="13" xfId="1" applyFont="1" applyFill="1" applyBorder="1" applyAlignment="1" applyProtection="1">
      <alignment horizontal="center" wrapText="1"/>
      <protection locked="0"/>
    </xf>
    <xf numFmtId="0" fontId="6" fillId="0" borderId="0" xfId="0" applyFont="1" applyBorder="1" applyAlignment="1">
      <alignment horizontal="left" vertical="center"/>
    </xf>
    <xf numFmtId="0" fontId="0" fillId="0" borderId="0" xfId="0" applyNumberFormat="1" applyBorder="1"/>
    <xf numFmtId="0" fontId="0" fillId="0" borderId="26" xfId="0" applyNumberFormat="1" applyBorder="1"/>
    <xf numFmtId="0" fontId="7" fillId="0" borderId="0" xfId="1" applyFont="1" applyBorder="1" applyAlignment="1">
      <alignment horizontal="left"/>
    </xf>
    <xf numFmtId="0" fontId="8" fillId="0" borderId="0" xfId="1" applyFont="1" applyBorder="1" applyAlignment="1"/>
    <xf numFmtId="0" fontId="8" fillId="0" borderId="26" xfId="1" applyFont="1" applyBorder="1" applyAlignment="1"/>
    <xf numFmtId="0" fontId="23" fillId="0" borderId="12" xfId="1" applyFont="1" applyFill="1" applyBorder="1" applyAlignment="1" applyProtection="1">
      <alignment horizontal="center" wrapText="1"/>
      <protection locked="0"/>
    </xf>
    <xf numFmtId="0" fontId="23" fillId="0" borderId="13" xfId="1" applyFont="1" applyFill="1" applyBorder="1" applyAlignment="1" applyProtection="1">
      <alignment horizontal="center" wrapText="1"/>
      <protection locked="0"/>
    </xf>
    <xf numFmtId="0" fontId="13" fillId="0" borderId="9" xfId="1" applyNumberFormat="1" applyFont="1" applyFill="1" applyBorder="1" applyAlignment="1" applyProtection="1">
      <alignment horizontal="center" wrapText="1"/>
      <protection locked="0"/>
    </xf>
    <xf numFmtId="0" fontId="13" fillId="0" borderId="3" xfId="1" applyNumberFormat="1" applyFont="1" applyFill="1" applyBorder="1" applyAlignment="1" applyProtection="1">
      <alignment horizontal="center" wrapText="1"/>
      <protection locked="0"/>
    </xf>
    <xf numFmtId="0" fontId="13" fillId="0" borderId="15" xfId="1" applyNumberFormat="1" applyFont="1" applyFill="1" applyBorder="1" applyAlignment="1" applyProtection="1">
      <alignment horizontal="center" wrapText="1"/>
      <protection locked="0"/>
    </xf>
    <xf numFmtId="0" fontId="13" fillId="0" borderId="11" xfId="1" applyNumberFormat="1" applyFont="1" applyFill="1" applyBorder="1" applyAlignment="1" applyProtection="1">
      <alignment horizontal="center" wrapText="1"/>
      <protection locked="0"/>
    </xf>
    <xf numFmtId="0" fontId="13" fillId="0" borderId="6" xfId="1" applyNumberFormat="1" applyFont="1" applyFill="1" applyBorder="1" applyAlignment="1" applyProtection="1">
      <alignment horizontal="center" wrapText="1"/>
      <protection locked="0"/>
    </xf>
    <xf numFmtId="0" fontId="13" fillId="0" borderId="11" xfId="1" applyFont="1" applyFill="1" applyBorder="1" applyAlignment="1" applyProtection="1">
      <alignment horizontal="center" wrapText="1"/>
      <protection locked="0"/>
    </xf>
    <xf numFmtId="0" fontId="13" fillId="0" borderId="3" xfId="1" applyFont="1" applyFill="1" applyBorder="1" applyAlignment="1" applyProtection="1">
      <alignment horizontal="center" wrapText="1"/>
      <protection locked="0"/>
    </xf>
    <xf numFmtId="0" fontId="13" fillId="0" borderId="23" xfId="1" applyFont="1" applyFill="1" applyBorder="1" applyAlignment="1" applyProtection="1">
      <alignment horizontal="center" wrapText="1"/>
      <protection locked="0"/>
    </xf>
    <xf numFmtId="0" fontId="13" fillId="0" borderId="10" xfId="1" applyFont="1" applyFill="1" applyBorder="1" applyAlignment="1" applyProtection="1">
      <alignment horizontal="center" wrapText="1"/>
      <protection locked="0"/>
    </xf>
    <xf numFmtId="0" fontId="13" fillId="0" borderId="20" xfId="1" applyFont="1" applyFill="1" applyBorder="1" applyAlignment="1" applyProtection="1">
      <alignment horizontal="center" wrapText="1"/>
      <protection locked="0"/>
    </xf>
    <xf numFmtId="0" fontId="13" fillId="0" borderId="15" xfId="1" applyFont="1" applyFill="1" applyBorder="1" applyAlignment="1" applyProtection="1">
      <alignment horizontal="center" wrapText="1"/>
      <protection locked="0"/>
    </xf>
    <xf numFmtId="0" fontId="13" fillId="0" borderId="19" xfId="1" applyFont="1" applyFill="1" applyBorder="1" applyAlignment="1" applyProtection="1">
      <alignment horizontal="center" wrapText="1"/>
      <protection locked="0"/>
    </xf>
    <xf numFmtId="0" fontId="13" fillId="0" borderId="18" xfId="1" applyFont="1" applyFill="1" applyBorder="1" applyAlignment="1" applyProtection="1">
      <alignment horizontal="center" wrapText="1"/>
      <protection locked="0"/>
    </xf>
    <xf numFmtId="164" fontId="13" fillId="0" borderId="10" xfId="1" applyNumberFormat="1" applyFont="1" applyFill="1" applyBorder="1" applyAlignment="1" applyProtection="1">
      <alignment horizontal="center" wrapText="1"/>
      <protection locked="0"/>
    </xf>
    <xf numFmtId="164" fontId="13" fillId="0" borderId="18" xfId="1" applyNumberFormat="1" applyFont="1" applyFill="1" applyBorder="1" applyAlignment="1" applyProtection="1">
      <alignment horizontal="center" wrapText="1"/>
      <protection locked="0"/>
    </xf>
    <xf numFmtId="166" fontId="13" fillId="0" borderId="15" xfId="1" applyNumberFormat="1" applyFont="1" applyFill="1" applyBorder="1" applyAlignment="1" applyProtection="1">
      <alignment horizontal="center" wrapText="1"/>
      <protection locked="0"/>
    </xf>
    <xf numFmtId="166" fontId="13" fillId="0" borderId="3" xfId="1" applyNumberFormat="1" applyFont="1" applyFill="1" applyBorder="1" applyAlignment="1" applyProtection="1">
      <alignment horizontal="center" wrapText="1"/>
      <protection locked="0"/>
    </xf>
    <xf numFmtId="166" fontId="13" fillId="14" borderId="15" xfId="1" applyNumberFormat="1" applyFont="1" applyFill="1" applyBorder="1" applyAlignment="1" applyProtection="1">
      <alignment horizontal="center" wrapText="1"/>
      <protection locked="0"/>
    </xf>
    <xf numFmtId="166" fontId="13" fillId="14" borderId="3" xfId="1" applyNumberFormat="1" applyFont="1" applyFill="1" applyBorder="1" applyAlignment="1" applyProtection="1">
      <alignment horizontal="center" wrapText="1"/>
      <protection locked="0"/>
    </xf>
    <xf numFmtId="164" fontId="13" fillId="14" borderId="10" xfId="1" applyNumberFormat="1" applyFont="1" applyFill="1" applyBorder="1" applyAlignment="1" applyProtection="1">
      <alignment horizontal="center" wrapText="1"/>
      <protection locked="0"/>
    </xf>
    <xf numFmtId="164" fontId="13" fillId="14" borderId="20" xfId="1" applyNumberFormat="1" applyFont="1" applyFill="1" applyBorder="1" applyAlignment="1" applyProtection="1">
      <alignment horizontal="center" wrapText="1"/>
      <protection locked="0"/>
    </xf>
    <xf numFmtId="0" fontId="9" fillId="5" borderId="24" xfId="1" applyNumberFormat="1" applyFont="1" applyFill="1" applyBorder="1" applyAlignment="1">
      <alignment vertical="top" wrapText="1"/>
    </xf>
    <xf numFmtId="0" fontId="0" fillId="0" borderId="22" xfId="0" applyBorder="1"/>
    <xf numFmtId="0" fontId="0" fillId="0" borderId="21" xfId="0" applyBorder="1"/>
    <xf numFmtId="0" fontId="0" fillId="0" borderId="25" xfId="0" applyBorder="1"/>
    <xf numFmtId="0" fontId="0" fillId="0" borderId="0" xfId="0"/>
    <xf numFmtId="0" fontId="0" fillId="0" borderId="2" xfId="0" applyBorder="1"/>
    <xf numFmtId="0" fontId="0" fillId="0" borderId="23" xfId="0" applyBorder="1"/>
    <xf numFmtId="0" fontId="0" fillId="0" borderId="10" xfId="0" applyBorder="1"/>
    <xf numFmtId="0" fontId="0" fillId="0" borderId="18" xfId="0" applyBorder="1"/>
    <xf numFmtId="0" fontId="14" fillId="3" borderId="14" xfId="1" applyNumberFormat="1" applyFont="1" applyFill="1" applyBorder="1" applyAlignment="1" applyProtection="1">
      <alignment horizontal="center" wrapText="1"/>
      <protection locked="0"/>
    </xf>
    <xf numFmtId="0" fontId="14" fillId="3" borderId="12" xfId="1" applyNumberFormat="1" applyFont="1" applyFill="1" applyBorder="1" applyAlignment="1" applyProtection="1">
      <alignment horizontal="center" wrapText="1"/>
      <protection locked="0"/>
    </xf>
    <xf numFmtId="0" fontId="14" fillId="3" borderId="13" xfId="1" applyNumberFormat="1" applyFont="1" applyFill="1" applyBorder="1" applyAlignment="1" applyProtection="1">
      <alignment horizontal="center" wrapText="1"/>
      <protection locked="0"/>
    </xf>
    <xf numFmtId="0" fontId="14" fillId="4" borderId="14" xfId="1" applyFont="1" applyFill="1" applyBorder="1" applyAlignment="1" applyProtection="1">
      <alignment horizontal="center" wrapText="1"/>
      <protection locked="0"/>
    </xf>
    <xf numFmtId="0" fontId="14" fillId="4" borderId="12" xfId="1" applyFont="1" applyFill="1" applyBorder="1" applyAlignment="1" applyProtection="1">
      <alignment horizontal="center" wrapText="1"/>
      <protection locked="0"/>
    </xf>
    <xf numFmtId="0" fontId="14" fillId="4" borderId="13" xfId="1" applyFont="1" applyFill="1" applyBorder="1" applyAlignment="1" applyProtection="1">
      <alignment horizontal="center" wrapText="1"/>
      <protection locked="0"/>
    </xf>
    <xf numFmtId="0" fontId="14" fillId="5" borderId="14" xfId="1" applyFont="1" applyFill="1" applyBorder="1" applyAlignment="1" applyProtection="1">
      <alignment horizontal="center" wrapText="1"/>
      <protection locked="0"/>
    </xf>
    <xf numFmtId="0" fontId="14" fillId="5" borderId="12" xfId="1" applyFont="1" applyFill="1" applyBorder="1" applyAlignment="1" applyProtection="1">
      <alignment horizontal="center" wrapText="1"/>
      <protection locked="0"/>
    </xf>
    <xf numFmtId="0" fontId="14" fillId="5" borderId="13" xfId="1" applyFont="1" applyFill="1" applyBorder="1" applyAlignment="1" applyProtection="1">
      <alignment horizontal="center" wrapText="1"/>
      <protection locked="0"/>
    </xf>
    <xf numFmtId="0" fontId="14" fillId="6" borderId="12" xfId="1" applyFont="1" applyFill="1" applyBorder="1" applyAlignment="1" applyProtection="1">
      <alignment horizontal="center" wrapText="1"/>
      <protection locked="0"/>
    </xf>
    <xf numFmtId="0" fontId="14" fillId="6" borderId="13" xfId="1" applyFont="1" applyFill="1" applyBorder="1" applyAlignment="1" applyProtection="1">
      <alignment horizontal="center" wrapText="1"/>
      <protection locked="0"/>
    </xf>
    <xf numFmtId="0" fontId="13" fillId="3" borderId="9" xfId="1" applyNumberFormat="1" applyFont="1" applyFill="1" applyBorder="1" applyAlignment="1" applyProtection="1">
      <alignment horizontal="center" wrapText="1"/>
      <protection locked="0"/>
    </xf>
    <xf numFmtId="0" fontId="13" fillId="3" borderId="3" xfId="1" applyNumberFormat="1" applyFont="1" applyFill="1" applyBorder="1" applyAlignment="1" applyProtection="1">
      <alignment horizontal="center" wrapText="1"/>
      <protection locked="0"/>
    </xf>
    <xf numFmtId="0" fontId="13" fillId="3" borderId="15" xfId="1" applyNumberFormat="1" applyFont="1" applyFill="1" applyBorder="1" applyAlignment="1" applyProtection="1">
      <alignment horizontal="center" wrapText="1"/>
      <protection locked="0"/>
    </xf>
    <xf numFmtId="0" fontId="13" fillId="3" borderId="11" xfId="1" applyNumberFormat="1" applyFont="1" applyFill="1" applyBorder="1" applyAlignment="1" applyProtection="1">
      <alignment horizontal="center" wrapText="1"/>
      <protection locked="0"/>
    </xf>
    <xf numFmtId="0" fontId="13" fillId="3" borderId="6" xfId="1" applyNumberFormat="1" applyFont="1" applyFill="1" applyBorder="1" applyAlignment="1" applyProtection="1">
      <alignment horizontal="center" wrapText="1"/>
      <protection locked="0"/>
    </xf>
    <xf numFmtId="0" fontId="13" fillId="4" borderId="11" xfId="1" applyFont="1" applyFill="1" applyBorder="1" applyAlignment="1" applyProtection="1">
      <alignment horizontal="center" wrapText="1"/>
      <protection locked="0"/>
    </xf>
    <xf numFmtId="0" fontId="13" fillId="4" borderId="3" xfId="1" applyFont="1" applyFill="1" applyBorder="1" applyAlignment="1" applyProtection="1">
      <alignment horizontal="center" wrapText="1"/>
      <protection locked="0"/>
    </xf>
    <xf numFmtId="0" fontId="13" fillId="5" borderId="23" xfId="1" applyFont="1" applyFill="1" applyBorder="1" applyAlignment="1" applyProtection="1">
      <alignment horizontal="center" wrapText="1"/>
      <protection locked="0"/>
    </xf>
    <xf numFmtId="0" fontId="13" fillId="5" borderId="10" xfId="1" applyFont="1" applyFill="1" applyBorder="1" applyAlignment="1" applyProtection="1">
      <alignment horizontal="center" wrapText="1"/>
      <protection locked="0"/>
    </xf>
    <xf numFmtId="0" fontId="13" fillId="5" borderId="20" xfId="1" applyFont="1" applyFill="1" applyBorder="1" applyAlignment="1" applyProtection="1">
      <alignment horizontal="center" wrapText="1"/>
      <protection locked="0"/>
    </xf>
    <xf numFmtId="0" fontId="13" fillId="5" borderId="15" xfId="1" applyFont="1" applyFill="1" applyBorder="1" applyAlignment="1" applyProtection="1">
      <alignment horizontal="center" wrapText="1"/>
      <protection locked="0"/>
    </xf>
    <xf numFmtId="0" fontId="13" fillId="5" borderId="3" xfId="1" applyFont="1" applyFill="1" applyBorder="1" applyAlignment="1" applyProtection="1">
      <alignment horizontal="center" wrapText="1"/>
      <protection locked="0"/>
    </xf>
    <xf numFmtId="0" fontId="13" fillId="5" borderId="19" xfId="1" applyFont="1" applyFill="1" applyBorder="1" applyAlignment="1" applyProtection="1">
      <alignment horizontal="center" wrapText="1"/>
      <protection locked="0"/>
    </xf>
    <xf numFmtId="0" fontId="13" fillId="5" borderId="18" xfId="1" applyFont="1" applyFill="1" applyBorder="1" applyAlignment="1" applyProtection="1">
      <alignment horizontal="center" wrapText="1"/>
      <protection locked="0"/>
    </xf>
    <xf numFmtId="166" fontId="13" fillId="6" borderId="15" xfId="1" applyNumberFormat="1" applyFont="1" applyFill="1" applyBorder="1" applyAlignment="1" applyProtection="1">
      <alignment horizontal="center" wrapText="1"/>
      <protection locked="0"/>
    </xf>
    <xf numFmtId="166" fontId="13" fillId="6" borderId="3" xfId="1" applyNumberFormat="1" applyFont="1" applyFill="1" applyBorder="1" applyAlignment="1" applyProtection="1">
      <alignment horizontal="center" wrapText="1"/>
      <protection locked="0"/>
    </xf>
    <xf numFmtId="164" fontId="13" fillId="6" borderId="10" xfId="1" applyNumberFormat="1" applyFont="1" applyFill="1" applyBorder="1" applyAlignment="1" applyProtection="1">
      <alignment horizontal="center" wrapText="1"/>
      <protection locked="0"/>
    </xf>
    <xf numFmtId="164" fontId="13" fillId="6" borderId="18" xfId="1" applyNumberFormat="1" applyFont="1" applyFill="1" applyBorder="1" applyAlignment="1" applyProtection="1">
      <alignment horizontal="center" wrapText="1"/>
      <protection locked="0"/>
    </xf>
    <xf numFmtId="167" fontId="0" fillId="14" borderId="4" xfId="0" applyNumberFormat="1" applyFill="1" applyBorder="1"/>
    <xf numFmtId="0" fontId="16" fillId="0" borderId="4" xfId="0" applyNumberFormat="1" applyFont="1" applyBorder="1" applyAlignment="1"/>
    <xf numFmtId="167" fontId="19" fillId="0" borderId="4" xfId="0" applyNumberFormat="1" applyFont="1" applyBorder="1" applyAlignment="1">
      <alignment horizontal="right"/>
    </xf>
    <xf numFmtId="0" fontId="19" fillId="0" borderId="4" xfId="0" applyNumberFormat="1" applyFont="1" applyBorder="1"/>
    <xf numFmtId="0" fontId="0" fillId="0" borderId="4" xfId="0" applyNumberFormat="1" applyBorder="1"/>
    <xf numFmtId="0" fontId="12" fillId="14" borderId="4" xfId="1" applyNumberFormat="1" applyFont="1" applyFill="1" applyBorder="1" applyAlignment="1" applyProtection="1">
      <alignment horizontal="center" wrapText="1"/>
      <protection locked="0"/>
    </xf>
    <xf numFmtId="0" fontId="12" fillId="14" borderId="4" xfId="1" applyFont="1" applyFill="1" applyBorder="1" applyAlignment="1" applyProtection="1">
      <alignment horizontal="center" wrapText="1"/>
      <protection locked="0"/>
    </xf>
    <xf numFmtId="0" fontId="26" fillId="0" borderId="0" xfId="0" applyNumberFormat="1" applyFont="1" applyFill="1" applyBorder="1" applyAlignment="1">
      <alignment horizontal="left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9" defaultPivotStyle="PivotStyleLight16"/>
  <colors>
    <mruColors>
      <color rgb="FFD961B1"/>
      <color rgb="FFC278A8"/>
      <color rgb="FFE393FF"/>
      <color rgb="FF00DFDA"/>
      <color rgb="FF61F5D2"/>
      <color rgb="FFAE37FF"/>
      <color rgb="FF9D0DFF"/>
      <color rgb="FFCA33FF"/>
      <color rgb="FFFFFF69"/>
      <color rgb="FFE7E2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harts/_rels/chart14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15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16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17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18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19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20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21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22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23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24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26"/>
    </mc:Choice>
    <mc:Fallback>
      <c:style val="26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Adults &amp; Children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Summary!$A$13:$A$14</c:f>
              <c:strCache>
                <c:ptCount val="2"/>
                <c:pt idx="0">
                  <c:v>Males and Females</c:v>
                </c:pt>
                <c:pt idx="1">
                  <c:v>Girls and boys</c:v>
                </c:pt>
              </c:strCache>
            </c:strRef>
          </c:cat>
          <c:val>
            <c:numRef>
              <c:f>Summary!$C$13:$C$14</c:f>
              <c:numCache>
                <c:formatCode>0%</c:formatCode>
                <c:ptCount val="2"/>
              </c:numCache>
            </c:numRef>
          </c:val>
          <c:extLst>
            <c:ext xmlns:c16="http://schemas.microsoft.com/office/drawing/2014/chart" uri="{C3380CC4-5D6E-409C-BE32-E72D297353CC}">
              <c16:uniqueId val="{00000000-E7E5-6F44-91CE-6EE27F05302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42322072"/>
        <c:axId val="143370552"/>
      </c:barChart>
      <c:catAx>
        <c:axId val="542322072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crossAx val="143370552"/>
        <c:crosses val="autoZero"/>
        <c:auto val="1"/>
        <c:lblAlgn val="ctr"/>
        <c:lblOffset val="100"/>
        <c:noMultiLvlLbl val="0"/>
      </c:catAx>
      <c:valAx>
        <c:axId val="143370552"/>
        <c:scaling>
          <c:orientation val="minMax"/>
        </c:scaling>
        <c:delete val="0"/>
        <c:axPos val="l"/>
        <c:majorGridlines/>
        <c:numFmt formatCode="0%" sourceLinked="1"/>
        <c:majorTickMark val="none"/>
        <c:minorTickMark val="none"/>
        <c:tickLblPos val="nextTo"/>
        <c:crossAx val="542322072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0000000000001" l="0.70000000000000095" r="0.70000000000000095" t="0.750000000000001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30"/>
    </mc:Choice>
    <mc:Fallback>
      <c:style val="30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Age  Range of Children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(Summary!$A$17:$A$18,Summary!$A$21)</c:f>
              <c:strCache>
                <c:ptCount val="2"/>
                <c:pt idx="0">
                  <c:v>Under 5 years</c:v>
                </c:pt>
                <c:pt idx="1">
                  <c:v> 5 - 12 years</c:v>
                </c:pt>
              </c:strCache>
            </c:strRef>
          </c:cat>
          <c:val>
            <c:numRef>
              <c:f>(Summary!$C$17:$C$18,Summary!#REF!)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05B-F144-A048-55968674F9C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94323768"/>
        <c:axId val="594326712"/>
      </c:barChart>
      <c:catAx>
        <c:axId val="594323768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crossAx val="594326712"/>
        <c:crosses val="autoZero"/>
        <c:auto val="1"/>
        <c:lblAlgn val="ctr"/>
        <c:lblOffset val="100"/>
        <c:noMultiLvlLbl val="0"/>
      </c:catAx>
      <c:valAx>
        <c:axId val="594326712"/>
        <c:scaling>
          <c:orientation val="minMax"/>
        </c:scaling>
        <c:delete val="0"/>
        <c:axPos val="l"/>
        <c:majorGridlines/>
        <c:numFmt formatCode="General" sourceLinked="1"/>
        <c:majorTickMark val="none"/>
        <c:minorTickMark val="none"/>
        <c:tickLblPos val="nextTo"/>
        <c:crossAx val="594323768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0000000000001" l="0.70000000000000095" r="0.70000000000000095" t="0.750000000000001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30"/>
    </mc:Choice>
    <mc:Fallback>
      <c:style val="30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Attendance Level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Summary!$P$16:$R$16</c:f>
              <c:strCache>
                <c:ptCount val="3"/>
                <c:pt idx="0">
                  <c:v>0-30%</c:v>
                </c:pt>
                <c:pt idx="1">
                  <c:v>30-50%</c:v>
                </c:pt>
                <c:pt idx="2">
                  <c:v>50 - 100%+</c:v>
                </c:pt>
              </c:strCache>
            </c:strRef>
          </c:cat>
          <c:val>
            <c:numRef>
              <c:f>Summary!$P$18:$R$18</c:f>
              <c:numCache>
                <c:formatCode>0%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D8E-6E4C-952D-F97E352E5FE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93596168"/>
        <c:axId val="594162824"/>
      </c:barChart>
      <c:catAx>
        <c:axId val="593596168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crossAx val="594162824"/>
        <c:crosses val="autoZero"/>
        <c:auto val="1"/>
        <c:lblAlgn val="ctr"/>
        <c:lblOffset val="100"/>
        <c:noMultiLvlLbl val="0"/>
      </c:catAx>
      <c:valAx>
        <c:axId val="594162824"/>
        <c:scaling>
          <c:orientation val="minMax"/>
        </c:scaling>
        <c:delete val="0"/>
        <c:axPos val="l"/>
        <c:majorGridlines/>
        <c:numFmt formatCode="0%" sourceLinked="1"/>
        <c:majorTickMark val="none"/>
        <c:minorTickMark val="none"/>
        <c:tickLblPos val="nextTo"/>
        <c:crossAx val="593596168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0000000000001" l="0.70000000000000095" r="0.70000000000000095" t="0.750000000000001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30"/>
    </mc:Choice>
    <mc:Fallback>
      <c:style val="30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School Group Present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Summary!$P$20</c:f>
              <c:strCache>
                <c:ptCount val="1"/>
                <c:pt idx="0">
                  <c:v>School Group Present       </c:v>
                </c:pt>
              </c:strCache>
            </c:strRef>
          </c:cat>
          <c:val>
            <c:numRef>
              <c:f>Summary!$P$22</c:f>
              <c:numCache>
                <c:formatCode>0%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8EA-1A4C-9F14-59AF8796231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94480552"/>
        <c:axId val="594524488"/>
      </c:barChart>
      <c:catAx>
        <c:axId val="594480552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crossAx val="594524488"/>
        <c:crosses val="autoZero"/>
        <c:auto val="1"/>
        <c:lblAlgn val="ctr"/>
        <c:lblOffset val="100"/>
        <c:noMultiLvlLbl val="0"/>
      </c:catAx>
      <c:valAx>
        <c:axId val="594524488"/>
        <c:scaling>
          <c:orientation val="minMax"/>
        </c:scaling>
        <c:delete val="0"/>
        <c:axPos val="l"/>
        <c:majorGridlines/>
        <c:numFmt formatCode="0%" sourceLinked="1"/>
        <c:majorTickMark val="none"/>
        <c:minorTickMark val="none"/>
        <c:tickLblPos val="nextTo"/>
        <c:crossAx val="594480552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0000000000001" l="0.70000000000000095" r="0.70000000000000095" t="0.750000000000001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30"/>
    </mc:Choice>
    <mc:Fallback>
      <c:style val="30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Using Objects from other Stations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Summary!$B$53:$C$53</c:f>
              <c:strCache>
                <c:ptCount val="2"/>
                <c:pt idx="0">
                  <c:v>Yes</c:v>
                </c:pt>
                <c:pt idx="1">
                  <c:v>No</c:v>
                </c:pt>
              </c:strCache>
            </c:strRef>
          </c:cat>
          <c:val>
            <c:numRef>
              <c:f>Summary!$B$55:$C$55</c:f>
              <c:numCache>
                <c:formatCode>0%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DDE-1946-A04B-589FF21B206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90407112"/>
        <c:axId val="542705960"/>
      </c:barChart>
      <c:catAx>
        <c:axId val="590407112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crossAx val="542705960"/>
        <c:crosses val="autoZero"/>
        <c:auto val="1"/>
        <c:lblAlgn val="ctr"/>
        <c:lblOffset val="100"/>
        <c:noMultiLvlLbl val="0"/>
      </c:catAx>
      <c:valAx>
        <c:axId val="542705960"/>
        <c:scaling>
          <c:orientation val="minMax"/>
        </c:scaling>
        <c:delete val="0"/>
        <c:axPos val="l"/>
        <c:majorGridlines/>
        <c:numFmt formatCode="0%" sourceLinked="1"/>
        <c:majorTickMark val="none"/>
        <c:minorTickMark val="none"/>
        <c:tickLblPos val="nextTo"/>
        <c:crossAx val="590407112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0000000000001" l="0.70000000000000095" r="0.70000000000000095" t="0.750000000000001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30"/>
    </mc:Choice>
    <mc:Fallback>
      <c:style val="30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Interactions between Visitors and Staff/Volunteers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Summary!$C$30:$L$30</c:f>
              <c:strCache>
                <c:ptCount val="10"/>
                <c:pt idx="0">
                  <c:v>A → C</c:v>
                </c:pt>
                <c:pt idx="1">
                  <c:v>C→ A</c:v>
                </c:pt>
                <c:pt idx="2">
                  <c:v>C → C</c:v>
                </c:pt>
                <c:pt idx="3">
                  <c:v>A → A</c:v>
                </c:pt>
                <c:pt idx="4">
                  <c:v>A</c:v>
                </c:pt>
                <c:pt idx="5">
                  <c:v>C</c:v>
                </c:pt>
                <c:pt idx="6">
                  <c:v>A → S</c:v>
                </c:pt>
                <c:pt idx="7">
                  <c:v>S→ A</c:v>
                </c:pt>
                <c:pt idx="8">
                  <c:v>C→ S</c:v>
                </c:pt>
                <c:pt idx="9">
                  <c:v>S→ C</c:v>
                </c:pt>
              </c:strCache>
            </c:strRef>
          </c:cat>
          <c:val>
            <c:numRef>
              <c:f>Summary!$C$37:$L$37</c:f>
              <c:numCache>
                <c:formatCode>0%</c:formatCode>
                <c:ptCount val="1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F53-7849-B95A-D87F304A38A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94493816"/>
        <c:axId val="542612504"/>
      </c:barChart>
      <c:catAx>
        <c:axId val="594493816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crossAx val="542612504"/>
        <c:crosses val="autoZero"/>
        <c:auto val="1"/>
        <c:lblAlgn val="ctr"/>
        <c:lblOffset val="100"/>
        <c:noMultiLvlLbl val="0"/>
      </c:catAx>
      <c:valAx>
        <c:axId val="542612504"/>
        <c:scaling>
          <c:orientation val="minMax"/>
        </c:scaling>
        <c:delete val="0"/>
        <c:axPos val="l"/>
        <c:majorGridlines/>
        <c:numFmt formatCode="0%" sourceLinked="1"/>
        <c:majorTickMark val="none"/>
        <c:minorTickMark val="none"/>
        <c:tickLblPos val="nextTo"/>
        <c:crossAx val="594493816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0000000000001" l="0.70000000000000095" r="0.70000000000000095" t="0.750000000000001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30"/>
    </mc:Choice>
    <mc:Fallback>
      <c:style val="30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Connection to Art Museum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Summary!$C$41:$L$41</c:f>
              <c:strCache>
                <c:ptCount val="10"/>
                <c:pt idx="0">
                  <c:v>A → C</c:v>
                </c:pt>
                <c:pt idx="1">
                  <c:v>C→ A</c:v>
                </c:pt>
                <c:pt idx="2">
                  <c:v>C → C</c:v>
                </c:pt>
                <c:pt idx="3">
                  <c:v>A → A</c:v>
                </c:pt>
                <c:pt idx="4">
                  <c:v>A</c:v>
                </c:pt>
                <c:pt idx="5">
                  <c:v>C</c:v>
                </c:pt>
                <c:pt idx="6">
                  <c:v>A → S</c:v>
                </c:pt>
                <c:pt idx="7">
                  <c:v>S→ A</c:v>
                </c:pt>
                <c:pt idx="8">
                  <c:v>C→ S</c:v>
                </c:pt>
                <c:pt idx="9">
                  <c:v>S→ C</c:v>
                </c:pt>
              </c:strCache>
            </c:strRef>
          </c:cat>
          <c:val>
            <c:numRef>
              <c:f>Summary!$C$42:$L$42</c:f>
              <c:numCache>
                <c:formatCode>0%</c:formatCode>
                <c:ptCount val="1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45C-BA48-8561-3A802788A41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94203752"/>
        <c:axId val="594514872"/>
      </c:barChart>
      <c:catAx>
        <c:axId val="594203752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crossAx val="594514872"/>
        <c:crosses val="autoZero"/>
        <c:auto val="1"/>
        <c:lblAlgn val="ctr"/>
        <c:lblOffset val="100"/>
        <c:noMultiLvlLbl val="0"/>
      </c:catAx>
      <c:valAx>
        <c:axId val="594514872"/>
        <c:scaling>
          <c:orientation val="minMax"/>
        </c:scaling>
        <c:delete val="0"/>
        <c:axPos val="l"/>
        <c:majorGridlines/>
        <c:numFmt formatCode="0%" sourceLinked="1"/>
        <c:majorTickMark val="none"/>
        <c:minorTickMark val="none"/>
        <c:tickLblPos val="nextTo"/>
        <c:crossAx val="594203752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0000000000001" l="0.70000000000000095" r="0.70000000000000095" t="0.750000000000001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30"/>
    </mc:Choice>
    <mc:Fallback>
      <c:style val="30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Interactions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Summary!$P$30:$T$30</c:f>
              <c:strCache>
                <c:ptCount val="5"/>
                <c:pt idx="0">
                  <c:v>Connection </c:v>
                </c:pt>
                <c:pt idx="1">
                  <c:v>Observing others</c:v>
                </c:pt>
                <c:pt idx="2">
                  <c:v>Read </c:v>
                </c:pt>
                <c:pt idx="3">
                  <c:v>Directed</c:v>
                </c:pt>
                <c:pt idx="4">
                  <c:v>Self-initiated</c:v>
                </c:pt>
              </c:strCache>
            </c:strRef>
          </c:cat>
          <c:val>
            <c:numRef>
              <c:f>Summary!$P$31:$T$31</c:f>
              <c:numCache>
                <c:formatCode>0%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2A7-FA4E-8FD2-626CDB8230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93973432"/>
        <c:axId val="593976376"/>
      </c:barChart>
      <c:catAx>
        <c:axId val="593973432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crossAx val="593976376"/>
        <c:crosses val="autoZero"/>
        <c:auto val="1"/>
        <c:lblAlgn val="ctr"/>
        <c:lblOffset val="100"/>
        <c:noMultiLvlLbl val="0"/>
      </c:catAx>
      <c:valAx>
        <c:axId val="593976376"/>
        <c:scaling>
          <c:orientation val="minMax"/>
        </c:scaling>
        <c:delete val="0"/>
        <c:axPos val="l"/>
        <c:majorGridlines/>
        <c:numFmt formatCode="0%" sourceLinked="1"/>
        <c:majorTickMark val="none"/>
        <c:minorTickMark val="none"/>
        <c:tickLblPos val="nextTo"/>
        <c:crossAx val="593973432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0000000000001" l="0.70000000000000095" r="0.70000000000000095" t="0.750000000000001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30"/>
    </mc:Choice>
    <mc:Fallback>
      <c:style val="30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Activity Initiated by Observing Others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Summary!$C$41:$L$41</c:f>
              <c:strCache>
                <c:ptCount val="10"/>
                <c:pt idx="0">
                  <c:v>A → C</c:v>
                </c:pt>
                <c:pt idx="1">
                  <c:v>C→ A</c:v>
                </c:pt>
                <c:pt idx="2">
                  <c:v>C → C</c:v>
                </c:pt>
                <c:pt idx="3">
                  <c:v>A → A</c:v>
                </c:pt>
                <c:pt idx="4">
                  <c:v>A</c:v>
                </c:pt>
                <c:pt idx="5">
                  <c:v>C</c:v>
                </c:pt>
                <c:pt idx="6">
                  <c:v>A → S</c:v>
                </c:pt>
                <c:pt idx="7">
                  <c:v>S→ A</c:v>
                </c:pt>
                <c:pt idx="8">
                  <c:v>C→ S</c:v>
                </c:pt>
                <c:pt idx="9">
                  <c:v>S→ C</c:v>
                </c:pt>
              </c:strCache>
            </c:strRef>
          </c:cat>
          <c:val>
            <c:numRef>
              <c:f>Summary!$C$43:$L$43</c:f>
              <c:numCache>
                <c:formatCode>0%</c:formatCode>
                <c:ptCount val="1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0C5-4142-A27F-219042EF930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42607800"/>
        <c:axId val="541067096"/>
      </c:barChart>
      <c:catAx>
        <c:axId val="542607800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crossAx val="541067096"/>
        <c:crosses val="autoZero"/>
        <c:auto val="1"/>
        <c:lblAlgn val="ctr"/>
        <c:lblOffset val="100"/>
        <c:noMultiLvlLbl val="0"/>
      </c:catAx>
      <c:valAx>
        <c:axId val="541067096"/>
        <c:scaling>
          <c:orientation val="minMax"/>
        </c:scaling>
        <c:delete val="0"/>
        <c:axPos val="l"/>
        <c:majorGridlines/>
        <c:numFmt formatCode="0%" sourceLinked="1"/>
        <c:majorTickMark val="none"/>
        <c:minorTickMark val="none"/>
        <c:tickLblPos val="nextTo"/>
        <c:crossAx val="542607800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0000000000001" l="0.70000000000000095" r="0.70000000000000095" t="0.750000000000001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30"/>
    </mc:Choice>
    <mc:Fallback>
      <c:style val="30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Read Instructional Text/Information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Summary!$C$41:$L$41</c:f>
              <c:strCache>
                <c:ptCount val="10"/>
                <c:pt idx="0">
                  <c:v>A → C</c:v>
                </c:pt>
                <c:pt idx="1">
                  <c:v>C→ A</c:v>
                </c:pt>
                <c:pt idx="2">
                  <c:v>C → C</c:v>
                </c:pt>
                <c:pt idx="3">
                  <c:v>A → A</c:v>
                </c:pt>
                <c:pt idx="4">
                  <c:v>A</c:v>
                </c:pt>
                <c:pt idx="5">
                  <c:v>C</c:v>
                </c:pt>
                <c:pt idx="6">
                  <c:v>A → S</c:v>
                </c:pt>
                <c:pt idx="7">
                  <c:v>S→ A</c:v>
                </c:pt>
                <c:pt idx="8">
                  <c:v>C→ S</c:v>
                </c:pt>
                <c:pt idx="9">
                  <c:v>S→ C</c:v>
                </c:pt>
              </c:strCache>
            </c:strRef>
          </c:cat>
          <c:val>
            <c:numRef>
              <c:f>Summary!$C$44:$L$44</c:f>
              <c:numCache>
                <c:formatCode>0%</c:formatCode>
                <c:ptCount val="1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F5E-B348-9E78-CA64A0E1E3F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93533416"/>
        <c:axId val="593536360"/>
      </c:barChart>
      <c:catAx>
        <c:axId val="593533416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crossAx val="593536360"/>
        <c:crosses val="autoZero"/>
        <c:auto val="1"/>
        <c:lblAlgn val="ctr"/>
        <c:lblOffset val="100"/>
        <c:noMultiLvlLbl val="0"/>
      </c:catAx>
      <c:valAx>
        <c:axId val="593536360"/>
        <c:scaling>
          <c:orientation val="minMax"/>
        </c:scaling>
        <c:delete val="0"/>
        <c:axPos val="l"/>
        <c:majorGridlines/>
        <c:numFmt formatCode="0%" sourceLinked="1"/>
        <c:majorTickMark val="none"/>
        <c:minorTickMark val="none"/>
        <c:tickLblPos val="nextTo"/>
        <c:crossAx val="593533416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0000000000001" l="0.70000000000000095" r="0.70000000000000095" t="0.750000000000001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30"/>
    </mc:Choice>
    <mc:Fallback>
      <c:style val="30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Directed Activity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Summary!$C$41:$L$41</c:f>
              <c:strCache>
                <c:ptCount val="10"/>
                <c:pt idx="0">
                  <c:v>A → C</c:v>
                </c:pt>
                <c:pt idx="1">
                  <c:v>C→ A</c:v>
                </c:pt>
                <c:pt idx="2">
                  <c:v>C → C</c:v>
                </c:pt>
                <c:pt idx="3">
                  <c:v>A → A</c:v>
                </c:pt>
                <c:pt idx="4">
                  <c:v>A</c:v>
                </c:pt>
                <c:pt idx="5">
                  <c:v>C</c:v>
                </c:pt>
                <c:pt idx="6">
                  <c:v>A → S</c:v>
                </c:pt>
                <c:pt idx="7">
                  <c:v>S→ A</c:v>
                </c:pt>
                <c:pt idx="8">
                  <c:v>C→ S</c:v>
                </c:pt>
                <c:pt idx="9">
                  <c:v>S→ C</c:v>
                </c:pt>
              </c:strCache>
            </c:strRef>
          </c:cat>
          <c:val>
            <c:numRef>
              <c:f>Summary!$C$45:$L$45</c:f>
              <c:numCache>
                <c:formatCode>0%</c:formatCode>
                <c:ptCount val="1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A76-574F-BB20-9BBFFCF0D53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93726296"/>
        <c:axId val="594296392"/>
      </c:barChart>
      <c:catAx>
        <c:axId val="593726296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crossAx val="594296392"/>
        <c:crosses val="autoZero"/>
        <c:auto val="1"/>
        <c:lblAlgn val="ctr"/>
        <c:lblOffset val="100"/>
        <c:noMultiLvlLbl val="0"/>
      </c:catAx>
      <c:valAx>
        <c:axId val="594296392"/>
        <c:scaling>
          <c:orientation val="minMax"/>
        </c:scaling>
        <c:delete val="0"/>
        <c:axPos val="l"/>
        <c:majorGridlines/>
        <c:numFmt formatCode="0%" sourceLinked="1"/>
        <c:majorTickMark val="none"/>
        <c:minorTickMark val="none"/>
        <c:tickLblPos val="nextTo"/>
        <c:crossAx val="593726296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0000000000001" l="0.70000000000000095" r="0.70000000000000095" t="0.750000000000001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30"/>
    </mc:Choice>
    <mc:Fallback>
      <c:style val="30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Self-initiated Activity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Summary!$C$41:$L$41</c:f>
              <c:strCache>
                <c:ptCount val="10"/>
                <c:pt idx="0">
                  <c:v>A → C</c:v>
                </c:pt>
                <c:pt idx="1">
                  <c:v>C→ A</c:v>
                </c:pt>
                <c:pt idx="2">
                  <c:v>C → C</c:v>
                </c:pt>
                <c:pt idx="3">
                  <c:v>A → A</c:v>
                </c:pt>
                <c:pt idx="4">
                  <c:v>A</c:v>
                </c:pt>
                <c:pt idx="5">
                  <c:v>C</c:v>
                </c:pt>
                <c:pt idx="6">
                  <c:v>A → S</c:v>
                </c:pt>
                <c:pt idx="7">
                  <c:v>S→ A</c:v>
                </c:pt>
                <c:pt idx="8">
                  <c:v>C→ S</c:v>
                </c:pt>
                <c:pt idx="9">
                  <c:v>S→ C</c:v>
                </c:pt>
              </c:strCache>
            </c:strRef>
          </c:cat>
          <c:val>
            <c:numRef>
              <c:f>Summary!$C$46:$L$46</c:f>
              <c:numCache>
                <c:formatCode>0%</c:formatCode>
                <c:ptCount val="1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C3D-AD42-BF83-6547408A898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94285512"/>
        <c:axId val="594288456"/>
      </c:barChart>
      <c:catAx>
        <c:axId val="594285512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crossAx val="594288456"/>
        <c:crosses val="autoZero"/>
        <c:auto val="1"/>
        <c:lblAlgn val="ctr"/>
        <c:lblOffset val="100"/>
        <c:noMultiLvlLbl val="0"/>
      </c:catAx>
      <c:valAx>
        <c:axId val="594288456"/>
        <c:scaling>
          <c:orientation val="minMax"/>
        </c:scaling>
        <c:delete val="0"/>
        <c:axPos val="l"/>
        <c:majorGridlines/>
        <c:numFmt formatCode="0%" sourceLinked="1"/>
        <c:majorTickMark val="none"/>
        <c:minorTickMark val="none"/>
        <c:tickLblPos val="nextTo"/>
        <c:crossAx val="594285512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0000000000001" l="0.70000000000000095" r="0.70000000000000095" t="0.750000000000001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30"/>
    </mc:Choice>
    <mc:Fallback>
      <c:style val="30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Technologies: Comfort Level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Summary!$E$53:$G$53</c:f>
              <c:strCache>
                <c:ptCount val="3"/>
                <c:pt idx="0">
                  <c:v>Uncomfortable</c:v>
                </c:pt>
                <c:pt idx="1">
                  <c:v>Comfortable</c:v>
                </c:pt>
                <c:pt idx="2">
                  <c:v>Very comfortable</c:v>
                </c:pt>
              </c:strCache>
            </c:strRef>
          </c:cat>
          <c:val>
            <c:numRef>
              <c:f>Summary!$E$55:$G$55</c:f>
              <c:numCache>
                <c:formatCode>0%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268-1A4B-901D-36C94F12856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94340744"/>
        <c:axId val="594343688"/>
      </c:barChart>
      <c:catAx>
        <c:axId val="594340744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crossAx val="594343688"/>
        <c:crosses val="autoZero"/>
        <c:auto val="1"/>
        <c:lblAlgn val="ctr"/>
        <c:lblOffset val="100"/>
        <c:noMultiLvlLbl val="0"/>
      </c:catAx>
      <c:valAx>
        <c:axId val="594343688"/>
        <c:scaling>
          <c:orientation val="minMax"/>
        </c:scaling>
        <c:delete val="0"/>
        <c:axPos val="l"/>
        <c:majorGridlines/>
        <c:numFmt formatCode="0%" sourceLinked="1"/>
        <c:majorTickMark val="none"/>
        <c:minorTickMark val="none"/>
        <c:tickLblPos val="nextTo"/>
        <c:crossAx val="594340744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0000000000001" l="0.70000000000000095" r="0.70000000000000095" t="0.750000000000001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Making a Mark: Adults and Children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'[1]Making a Mark'!$B$97:$B$98</c:f>
              <c:strCache>
                <c:ptCount val="2"/>
                <c:pt idx="0">
                  <c:v>Adults</c:v>
                </c:pt>
                <c:pt idx="1">
                  <c:v>Children</c:v>
                </c:pt>
              </c:strCache>
            </c:strRef>
          </c:cat>
          <c:val>
            <c:numRef>
              <c:f>'[1]Making a Mark'!$E$97:$E$98</c:f>
              <c:numCache>
                <c:formatCode>General</c:formatCode>
                <c:ptCount val="2"/>
                <c:pt idx="0">
                  <c:v>0.40601503759398494</c:v>
                </c:pt>
                <c:pt idx="1">
                  <c:v>0.59398496240601506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86A-0347-A216-00ABBC9A584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578238968"/>
        <c:axId val="578241912"/>
      </c:barChart>
      <c:catAx>
        <c:axId val="578238968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78241912"/>
        <c:crosses val="autoZero"/>
        <c:auto val="1"/>
        <c:lblAlgn val="ctr"/>
        <c:lblOffset val="100"/>
        <c:noMultiLvlLbl val="0"/>
      </c:catAx>
      <c:valAx>
        <c:axId val="57824191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7823896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0000000000001" l="0.70000000000000095" r="0.70000000000000095" t="0.750000000000001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6"/>
    </mc:Choice>
    <mc:Fallback>
      <c:style val="6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Making a Mark: Age Range of Children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strRef>
              <c:f>('[1]Making a Mark'!$B$101:$B$102,'[1]Making a Mark'!$B$105)</c:f>
              <c:strCache>
                <c:ptCount val="3"/>
                <c:pt idx="0">
                  <c:v>Under 5</c:v>
                </c:pt>
                <c:pt idx="1">
                  <c:v>Total between 5 - 12</c:v>
                </c:pt>
                <c:pt idx="2">
                  <c:v>Over age of 12</c:v>
                </c:pt>
              </c:strCache>
            </c:strRef>
          </c:cat>
          <c:val>
            <c:numRef>
              <c:f>('[1]Making a Mark'!$D$101:$D$102,'[1]Making a Mark'!$D$105)</c:f>
              <c:numCache>
                <c:formatCode>General</c:formatCode>
                <c:ptCount val="3"/>
                <c:pt idx="0">
                  <c:v>0.379746835443038</c:v>
                </c:pt>
                <c:pt idx="1">
                  <c:v>0.27067669172932329</c:v>
                </c:pt>
                <c:pt idx="2">
                  <c:v>0.16455696202531644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741-FA4E-97AE-1A205E45B58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578269912"/>
        <c:axId val="578272856"/>
      </c:barChart>
      <c:catAx>
        <c:axId val="578269912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78272856"/>
        <c:crosses val="autoZero"/>
        <c:auto val="1"/>
        <c:lblAlgn val="ctr"/>
        <c:lblOffset val="100"/>
        <c:noMultiLvlLbl val="0"/>
      </c:catAx>
      <c:valAx>
        <c:axId val="57827285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7826991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0000000000001" l="0.70000000000000095" r="0.70000000000000095" t="0.750000000000001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5"/>
    </mc:Choice>
    <mc:Fallback>
      <c:style val="5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Making a Mark: Capacity Levels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'[1]Making a Mark'!$K$94:$M$94</c:f>
              <c:strCache>
                <c:ptCount val="3"/>
                <c:pt idx="0">
                  <c:v>0-30%</c:v>
                </c:pt>
                <c:pt idx="1">
                  <c:v>30-50%</c:v>
                </c:pt>
                <c:pt idx="2">
                  <c:v>50 -100%+</c:v>
                </c:pt>
              </c:strCache>
            </c:strRef>
          </c:cat>
          <c:val>
            <c:numRef>
              <c:f>'[1]Making a Mark'!$K$96:$M$96</c:f>
              <c:numCache>
                <c:formatCode>General</c:formatCode>
                <c:ptCount val="3"/>
                <c:pt idx="0">
                  <c:v>0.75</c:v>
                </c:pt>
                <c:pt idx="1">
                  <c:v>0.25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C18-134E-A284-50369A48B22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578297512"/>
        <c:axId val="578300456"/>
      </c:barChart>
      <c:catAx>
        <c:axId val="578297512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78300456"/>
        <c:crosses val="autoZero"/>
        <c:auto val="1"/>
        <c:lblAlgn val="ctr"/>
        <c:lblOffset val="100"/>
        <c:noMultiLvlLbl val="0"/>
      </c:catAx>
      <c:valAx>
        <c:axId val="57830045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7829751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0000000000001" l="0.70000000000000095" r="0.70000000000000095" t="0.750000000000001" header="0.3" footer="0.3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Making a Mark: Visitation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cat>
            <c:strRef>
              <c:f>'[1]Making a Mark'!$I$94:$J$94</c:f>
              <c:strCache>
                <c:ptCount val="2"/>
                <c:pt idx="0">
                  <c:v>No. who visit, look and leave</c:v>
                </c:pt>
                <c:pt idx="1">
                  <c:v>Number of repeat visitors</c:v>
                </c:pt>
              </c:strCache>
            </c:strRef>
          </c:cat>
          <c:val>
            <c:numRef>
              <c:f>'[1]Making a Mark'!$I$96:$J$96</c:f>
              <c:numCache>
                <c:formatCode>General</c:formatCode>
                <c:ptCount val="2"/>
                <c:pt idx="0">
                  <c:v>0.25</c:v>
                </c:pt>
                <c:pt idx="1">
                  <c:v>0.75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1CA-694D-A211-F827008BD3D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578325688"/>
        <c:axId val="578328632"/>
      </c:barChart>
      <c:catAx>
        <c:axId val="578325688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78328632"/>
        <c:crosses val="autoZero"/>
        <c:auto val="1"/>
        <c:lblAlgn val="ctr"/>
        <c:lblOffset val="100"/>
        <c:noMultiLvlLbl val="0"/>
      </c:catAx>
      <c:valAx>
        <c:axId val="57832863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7832568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0000000000001" l="0.70000000000000095" r="0.70000000000000095" t="0.750000000000001" header="0.3" footer="0.3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Making a Mark: Social Interactions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'[1]Making a Mark'!$AB$103:$AF$103</c:f>
              <c:strCache>
                <c:ptCount val="5"/>
                <c:pt idx="0">
                  <c:v>Connection </c:v>
                </c:pt>
                <c:pt idx="1">
                  <c:v>Observing others</c:v>
                </c:pt>
                <c:pt idx="2">
                  <c:v>Read </c:v>
                </c:pt>
                <c:pt idx="3">
                  <c:v>Directed</c:v>
                </c:pt>
                <c:pt idx="4">
                  <c:v>Self-initiated</c:v>
                </c:pt>
              </c:strCache>
            </c:strRef>
          </c:cat>
          <c:val>
            <c:numRef>
              <c:f>'[1]Making a Mark'!$AB$104:$AF$104</c:f>
              <c:numCache>
                <c:formatCode>General</c:formatCode>
                <c:ptCount val="5"/>
                <c:pt idx="0">
                  <c:v>3.4482758620689655E-2</c:v>
                </c:pt>
                <c:pt idx="1">
                  <c:v>5.9113300492610835E-2</c:v>
                </c:pt>
                <c:pt idx="2">
                  <c:v>0</c:v>
                </c:pt>
                <c:pt idx="3">
                  <c:v>0.53201970443349755</c:v>
                </c:pt>
                <c:pt idx="4">
                  <c:v>0.37438423645320196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EAF-264F-B857-B8B5A325905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578354072"/>
        <c:axId val="578357016"/>
      </c:barChart>
      <c:catAx>
        <c:axId val="578354072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78357016"/>
        <c:crosses val="autoZero"/>
        <c:auto val="1"/>
        <c:lblAlgn val="ctr"/>
        <c:lblOffset val="100"/>
        <c:noMultiLvlLbl val="0"/>
      </c:catAx>
      <c:valAx>
        <c:axId val="57835701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7835407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0000000000001" l="0.70000000000000095" r="0.70000000000000095" t="0.750000000000001" header="0.3" footer="0.3"/>
    <c:pageSetup orientation="portrait"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6"/>
    </mc:Choice>
    <mc:Fallback>
      <c:style val="6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Making a Mark: 1. Connection to Art Museum 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strRef>
              <c:f>'[1]Making a Mark'!$P$103:$Y$103</c:f>
              <c:strCache>
                <c:ptCount val="10"/>
                <c:pt idx="0">
                  <c:v>A → C</c:v>
                </c:pt>
                <c:pt idx="1">
                  <c:v>C→ A</c:v>
                </c:pt>
                <c:pt idx="2">
                  <c:v>C → C</c:v>
                </c:pt>
                <c:pt idx="3">
                  <c:v>A → A</c:v>
                </c:pt>
                <c:pt idx="4">
                  <c:v>A</c:v>
                </c:pt>
                <c:pt idx="5">
                  <c:v>C</c:v>
                </c:pt>
                <c:pt idx="6">
                  <c:v>A → S</c:v>
                </c:pt>
                <c:pt idx="7">
                  <c:v>S→ A</c:v>
                </c:pt>
                <c:pt idx="8">
                  <c:v>C→ S</c:v>
                </c:pt>
                <c:pt idx="9">
                  <c:v>S→ C</c:v>
                </c:pt>
              </c:strCache>
            </c:strRef>
          </c:cat>
          <c:val>
            <c:numRef>
              <c:f>'[1]Making a Mark'!$P$104:$Y$104</c:f>
              <c:numCache>
                <c:formatCode>General</c:formatCode>
                <c:ptCount val="10"/>
                <c:pt idx="0">
                  <c:v>0.2857142857142857</c:v>
                </c:pt>
                <c:pt idx="1">
                  <c:v>0</c:v>
                </c:pt>
                <c:pt idx="2">
                  <c:v>0</c:v>
                </c:pt>
                <c:pt idx="3">
                  <c:v>0.14285714285714285</c:v>
                </c:pt>
                <c:pt idx="4">
                  <c:v>0</c:v>
                </c:pt>
                <c:pt idx="5">
                  <c:v>0.5714285714285714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388-574B-AEBB-914C69FE154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578382648"/>
        <c:axId val="578385592"/>
      </c:barChart>
      <c:catAx>
        <c:axId val="578382648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78385592"/>
        <c:crosses val="autoZero"/>
        <c:auto val="1"/>
        <c:lblAlgn val="ctr"/>
        <c:lblOffset val="100"/>
        <c:noMultiLvlLbl val="0"/>
      </c:catAx>
      <c:valAx>
        <c:axId val="57838559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7838264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0000000000001" l="0.70000000000000095" r="0.70000000000000095" t="0.750000000000001" header="0.3" footer="0.3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5"/>
    </mc:Choice>
    <mc:Fallback>
      <c:style val="5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Making a Mark: 2. Activity Initiated by Observing Others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'[1]Making a Mark'!$P$103:$Y$103</c:f>
              <c:strCache>
                <c:ptCount val="10"/>
                <c:pt idx="0">
                  <c:v>A → C</c:v>
                </c:pt>
                <c:pt idx="1">
                  <c:v>C→ A</c:v>
                </c:pt>
                <c:pt idx="2">
                  <c:v>C → C</c:v>
                </c:pt>
                <c:pt idx="3">
                  <c:v>A → A</c:v>
                </c:pt>
                <c:pt idx="4">
                  <c:v>A</c:v>
                </c:pt>
                <c:pt idx="5">
                  <c:v>C</c:v>
                </c:pt>
                <c:pt idx="6">
                  <c:v>A → S</c:v>
                </c:pt>
                <c:pt idx="7">
                  <c:v>S→ A</c:v>
                </c:pt>
                <c:pt idx="8">
                  <c:v>C→ S</c:v>
                </c:pt>
                <c:pt idx="9">
                  <c:v>S→ C</c:v>
                </c:pt>
              </c:strCache>
            </c:strRef>
          </c:cat>
          <c:val>
            <c:numRef>
              <c:f>'[1]Making a Mark'!$P$105:$Y$105</c:f>
              <c:numCache>
                <c:formatCode>General</c:formatCode>
                <c:ptCount val="10"/>
                <c:pt idx="0">
                  <c:v>8.3333333333333329E-2</c:v>
                </c:pt>
                <c:pt idx="1">
                  <c:v>0</c:v>
                </c:pt>
                <c:pt idx="2">
                  <c:v>0.58333333333333337</c:v>
                </c:pt>
                <c:pt idx="3">
                  <c:v>0</c:v>
                </c:pt>
                <c:pt idx="4">
                  <c:v>0</c:v>
                </c:pt>
                <c:pt idx="5">
                  <c:v>0.33333333333333331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29A-6744-A6F7-0141693F976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593625432"/>
        <c:axId val="542611032"/>
      </c:barChart>
      <c:catAx>
        <c:axId val="593625432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42611032"/>
        <c:crosses val="autoZero"/>
        <c:auto val="1"/>
        <c:lblAlgn val="ctr"/>
        <c:lblOffset val="100"/>
        <c:noMultiLvlLbl val="0"/>
      </c:catAx>
      <c:valAx>
        <c:axId val="54261103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9362543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0000000000001" l="0.70000000000000095" r="0.70000000000000095" t="0.750000000000001" header="0.3" footer="0.3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6"/>
    </mc:Choice>
    <mc:Fallback>
      <c:style val="6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Making a Mark: 4. Directed Activity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strRef>
              <c:f>'[1]Making a Mark'!$P$103:$Y$103</c:f>
              <c:strCache>
                <c:ptCount val="10"/>
                <c:pt idx="0">
                  <c:v>A → C</c:v>
                </c:pt>
                <c:pt idx="1">
                  <c:v>C→ A</c:v>
                </c:pt>
                <c:pt idx="2">
                  <c:v>C → C</c:v>
                </c:pt>
                <c:pt idx="3">
                  <c:v>A → A</c:v>
                </c:pt>
                <c:pt idx="4">
                  <c:v>A</c:v>
                </c:pt>
                <c:pt idx="5">
                  <c:v>C</c:v>
                </c:pt>
                <c:pt idx="6">
                  <c:v>A → S</c:v>
                </c:pt>
                <c:pt idx="7">
                  <c:v>S→ A</c:v>
                </c:pt>
                <c:pt idx="8">
                  <c:v>C→ S</c:v>
                </c:pt>
                <c:pt idx="9">
                  <c:v>S→ C</c:v>
                </c:pt>
              </c:strCache>
            </c:strRef>
          </c:cat>
          <c:val>
            <c:numRef>
              <c:f>'[1]Making a Mark'!$P$107:$Y$107</c:f>
              <c:numCache>
                <c:formatCode>General</c:formatCode>
                <c:ptCount val="10"/>
                <c:pt idx="0">
                  <c:v>0.55555555555555558</c:v>
                </c:pt>
                <c:pt idx="1">
                  <c:v>0.22222222222222221</c:v>
                </c:pt>
                <c:pt idx="2">
                  <c:v>0.15740740740740741</c:v>
                </c:pt>
                <c:pt idx="3">
                  <c:v>2.7777777777777776E-2</c:v>
                </c:pt>
                <c:pt idx="4">
                  <c:v>0</c:v>
                </c:pt>
                <c:pt idx="5">
                  <c:v>0</c:v>
                </c:pt>
                <c:pt idx="6">
                  <c:v>9.2592592592592587E-3</c:v>
                </c:pt>
                <c:pt idx="7">
                  <c:v>0</c:v>
                </c:pt>
                <c:pt idx="8">
                  <c:v>9.2592592592592587E-3</c:v>
                </c:pt>
                <c:pt idx="9">
                  <c:v>1.8518518518518517E-2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0CD-644B-948A-A0B3C0A50BD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593667032"/>
        <c:axId val="593681064"/>
      </c:barChart>
      <c:catAx>
        <c:axId val="593667032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93681064"/>
        <c:crosses val="autoZero"/>
        <c:auto val="1"/>
        <c:lblAlgn val="ctr"/>
        <c:lblOffset val="100"/>
        <c:noMultiLvlLbl val="0"/>
      </c:catAx>
      <c:valAx>
        <c:axId val="5936810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9366703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0000000000001" l="0.70000000000000095" r="0.70000000000000095" t="0.750000000000001" header="0.3" footer="0.3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5"/>
    </mc:Choice>
    <mc:Fallback>
      <c:style val="5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Making a Mark: 5. Self-Initated Activity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'[1]Making a Mark'!$P$103:$Y$103</c:f>
              <c:strCache>
                <c:ptCount val="10"/>
                <c:pt idx="0">
                  <c:v>A → C</c:v>
                </c:pt>
                <c:pt idx="1">
                  <c:v>C→ A</c:v>
                </c:pt>
                <c:pt idx="2">
                  <c:v>C → C</c:v>
                </c:pt>
                <c:pt idx="3">
                  <c:v>A → A</c:v>
                </c:pt>
                <c:pt idx="4">
                  <c:v>A</c:v>
                </c:pt>
                <c:pt idx="5">
                  <c:v>C</c:v>
                </c:pt>
                <c:pt idx="6">
                  <c:v>A → S</c:v>
                </c:pt>
                <c:pt idx="7">
                  <c:v>S→ A</c:v>
                </c:pt>
                <c:pt idx="8">
                  <c:v>C→ S</c:v>
                </c:pt>
                <c:pt idx="9">
                  <c:v>S→ C</c:v>
                </c:pt>
              </c:strCache>
            </c:strRef>
          </c:cat>
          <c:val>
            <c:numRef>
              <c:f>'[1]Making a Mark'!$P$108:$Y$108</c:f>
              <c:numCache>
                <c:formatCode>General</c:formatCode>
                <c:ptCount val="10"/>
                <c:pt idx="0">
                  <c:v>3.9473684210526314E-2</c:v>
                </c:pt>
                <c:pt idx="1">
                  <c:v>3.9473684210526314E-2</c:v>
                </c:pt>
                <c:pt idx="2">
                  <c:v>3.9473684210526314E-2</c:v>
                </c:pt>
                <c:pt idx="3">
                  <c:v>2.6315789473684209E-2</c:v>
                </c:pt>
                <c:pt idx="4">
                  <c:v>0.14473684210526316</c:v>
                </c:pt>
                <c:pt idx="5">
                  <c:v>0.71052631578947367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9BD-7743-A166-6704DE4ECB0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542702968"/>
        <c:axId val="542692504"/>
      </c:barChart>
      <c:catAx>
        <c:axId val="542702968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42692504"/>
        <c:crosses val="autoZero"/>
        <c:auto val="1"/>
        <c:lblAlgn val="ctr"/>
        <c:lblOffset val="100"/>
        <c:noMultiLvlLbl val="0"/>
      </c:catAx>
      <c:valAx>
        <c:axId val="54269250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4270296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0000000000001" l="0.70000000000000095" r="0.70000000000000095" t="0.750000000000001" header="0.3" footer="0.3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7"/>
    </mc:Choice>
    <mc:Fallback>
      <c:style val="7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Making a Mark: Using Objects from Other Stations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cat>
            <c:strRef>
              <c:f>'[1]Making a Mark'!$C$114:$D$114</c:f>
              <c:strCache>
                <c:ptCount val="2"/>
                <c:pt idx="0">
                  <c:v>Yes </c:v>
                </c:pt>
                <c:pt idx="1">
                  <c:v>No</c:v>
                </c:pt>
              </c:strCache>
            </c:strRef>
          </c:cat>
          <c:val>
            <c:numRef>
              <c:f>'[1]Making a Mark'!$C$116:$D$116</c:f>
              <c:numCache>
                <c:formatCode>General</c:formatCode>
                <c:ptCount val="2"/>
                <c:pt idx="0">
                  <c:v>4.5112781954887216E-2</c:v>
                </c:pt>
                <c:pt idx="1">
                  <c:v>0.95488721804511278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709-5F4C-9D41-4A8A6DCDA0A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593966856"/>
        <c:axId val="594077624"/>
      </c:barChart>
      <c:catAx>
        <c:axId val="593966856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94077624"/>
        <c:crosses val="autoZero"/>
        <c:auto val="1"/>
        <c:lblAlgn val="ctr"/>
        <c:lblOffset val="100"/>
        <c:noMultiLvlLbl val="0"/>
      </c:catAx>
      <c:valAx>
        <c:axId val="59407762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9396685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0000000000001" l="0.70000000000000095" r="0.70000000000000095" t="0.750000000000001" header="0.3" footer="0.3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Making a Mark: Interactions between Visitors and Staff/Volunteers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'[1]Making a Mark'!$P$94:$Y$94</c:f>
              <c:strCache>
                <c:ptCount val="10"/>
                <c:pt idx="0">
                  <c:v>A → C</c:v>
                </c:pt>
                <c:pt idx="1">
                  <c:v>C→ A</c:v>
                </c:pt>
                <c:pt idx="2">
                  <c:v>C → C</c:v>
                </c:pt>
                <c:pt idx="3">
                  <c:v>A → A</c:v>
                </c:pt>
                <c:pt idx="4">
                  <c:v>A</c:v>
                </c:pt>
                <c:pt idx="5">
                  <c:v>C</c:v>
                </c:pt>
                <c:pt idx="6">
                  <c:v>A → S</c:v>
                </c:pt>
                <c:pt idx="7">
                  <c:v>S→ A</c:v>
                </c:pt>
                <c:pt idx="8">
                  <c:v>C→ S</c:v>
                </c:pt>
                <c:pt idx="9">
                  <c:v>S→ C</c:v>
                </c:pt>
              </c:strCache>
            </c:strRef>
          </c:cat>
          <c:val>
            <c:numRef>
              <c:f>'[1]Making a Mark'!$P$101:$Y$101</c:f>
              <c:numCache>
                <c:formatCode>General</c:formatCode>
                <c:ptCount val="10"/>
                <c:pt idx="0">
                  <c:v>0.3251231527093596</c:v>
                </c:pt>
                <c:pt idx="1">
                  <c:v>0.13300492610837439</c:v>
                </c:pt>
                <c:pt idx="2">
                  <c:v>0.13300492610837439</c:v>
                </c:pt>
                <c:pt idx="3">
                  <c:v>2.9556650246305417E-2</c:v>
                </c:pt>
                <c:pt idx="4">
                  <c:v>5.4187192118226604E-2</c:v>
                </c:pt>
                <c:pt idx="5">
                  <c:v>0.30541871921182268</c:v>
                </c:pt>
                <c:pt idx="6">
                  <c:v>4.9261083743842365E-3</c:v>
                </c:pt>
                <c:pt idx="7">
                  <c:v>0</c:v>
                </c:pt>
                <c:pt idx="8">
                  <c:v>4.9261083743842365E-3</c:v>
                </c:pt>
                <c:pt idx="9">
                  <c:v>9.852216748768473E-3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12E-FC4E-9104-39811E5ED1E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593540968"/>
        <c:axId val="593530456"/>
      </c:barChart>
      <c:catAx>
        <c:axId val="593540968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93530456"/>
        <c:crosses val="autoZero"/>
        <c:auto val="1"/>
        <c:lblAlgn val="ctr"/>
        <c:lblOffset val="100"/>
        <c:noMultiLvlLbl val="0"/>
      </c:catAx>
      <c:valAx>
        <c:axId val="59353045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9354096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0000000000001" l="0.70000000000000095" r="0.70000000000000095" t="0.750000000000001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withinLinear" id="17">
  <a:schemeClr val="accent4"/>
</cs:colorStyle>
</file>

<file path=xl/charts/colors3.xml><?xml version="1.0" encoding="utf-8"?>
<cs:colorStyle xmlns:cs="http://schemas.microsoft.com/office/drawing/2012/chartStyle" xmlns:a="http://schemas.openxmlformats.org/drawingml/2006/main" meth="withinLinear" id="16">
  <a:schemeClr val="accent3"/>
</cs:colorStyle>
</file>

<file path=xl/charts/colors4.xml><?xml version="1.0" encoding="utf-8"?>
<cs:colorStyle xmlns:cs="http://schemas.microsoft.com/office/drawing/2012/chartStyle" xmlns:a="http://schemas.openxmlformats.org/drawingml/2006/main" meth="withinLinear" id="19">
  <a:schemeClr val="accent6"/>
</cs:colorStyle>
</file>

<file path=xl/charts/colors5.xml><?xml version="1.0" encoding="utf-8"?>
<cs:colorStyle xmlns:cs="http://schemas.microsoft.com/office/drawing/2012/chartStyle" xmlns:a="http://schemas.openxmlformats.org/drawingml/2006/main" meth="withinLinear" id="15">
  <a:schemeClr val="accent2"/>
</cs:colorStyle>
</file>

<file path=xl/charts/colors6.xml><?xml version="1.0" encoding="utf-8"?>
<cs:colorStyle xmlns:cs="http://schemas.microsoft.com/office/drawing/2012/chartStyle" xmlns:a="http://schemas.openxmlformats.org/drawingml/2006/main" meth="withinLinear" id="17">
  <a:schemeClr val="accent4"/>
</cs:colorStyle>
</file>

<file path=xl/charts/colors7.xml><?xml version="1.0" encoding="utf-8"?>
<cs:colorStyle xmlns:cs="http://schemas.microsoft.com/office/drawing/2012/chartStyle" xmlns:a="http://schemas.openxmlformats.org/drawingml/2006/main" meth="withinLinear" id="16">
  <a:schemeClr val="accent3"/>
</cs:colorStyle>
</file>

<file path=xl/charts/colors8.xml><?xml version="1.0" encoding="utf-8"?>
<cs:colorStyle xmlns:cs="http://schemas.microsoft.com/office/drawing/2012/chartStyle" xmlns:a="http://schemas.openxmlformats.org/drawingml/2006/main" meth="withinLinear" id="17">
  <a:schemeClr val="accent4"/>
</cs:colorStyle>
</file>

<file path=xl/charts/colors9.xml><?xml version="1.0" encoding="utf-8"?>
<cs:colorStyle xmlns:cs="http://schemas.microsoft.com/office/drawing/2012/chartStyle" xmlns:a="http://schemas.openxmlformats.org/drawingml/2006/main" meth="withinLinear" id="16">
  <a:schemeClr val="accent3"/>
</cs:colorStyle>
</file>

<file path=xl/charts/colors10.xml><?xml version="1.0" encoding="utf-8"?>
<cs:colorStyle xmlns:cs="http://schemas.microsoft.com/office/drawing/2012/chartStyle" xmlns:a="http://schemas.openxmlformats.org/drawingml/2006/main" meth="withinLinear" id="18">
  <a:schemeClr val="accent5"/>
</cs:colorStyle>
</file>

<file path=xl/charts/colors11.xml><?xml version="1.0" encoding="utf-8"?>
<cs:colorStyle xmlns:cs="http://schemas.microsoft.com/office/drawing/2012/chartStyle" xmlns:a="http://schemas.openxmlformats.org/drawingml/2006/main" meth="withinLinear" id="15">
  <a:schemeClr val="accent2"/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tiff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tiff"/></Relationships>
</file>

<file path=xl/drawings/_rels/drawing3.xml.rels><?xml version="1.0" encoding="UTF-8" standalone="yes"?>
<Relationships xmlns="http://schemas.openxmlformats.org/package/2006/relationships"><Relationship Id="rId8" Type="http://schemas.openxmlformats.org/officeDocument/2006/relationships/chart" Target="../charts/chart5.xml"/><Relationship Id="rId13" Type="http://schemas.openxmlformats.org/officeDocument/2006/relationships/chart" Target="../charts/chart10.xml"/><Relationship Id="rId3" Type="http://schemas.openxmlformats.org/officeDocument/2006/relationships/image" Target="../media/image2.png"/><Relationship Id="rId7" Type="http://schemas.openxmlformats.org/officeDocument/2006/relationships/chart" Target="../charts/chart4.xml"/><Relationship Id="rId12" Type="http://schemas.openxmlformats.org/officeDocument/2006/relationships/chart" Target="../charts/chart9.xml"/><Relationship Id="rId17" Type="http://schemas.openxmlformats.org/officeDocument/2006/relationships/image" Target="../media/image4.tiff"/><Relationship Id="rId2" Type="http://schemas.openxmlformats.org/officeDocument/2006/relationships/image" Target="../media/image1.png"/><Relationship Id="rId16" Type="http://schemas.openxmlformats.org/officeDocument/2006/relationships/chart" Target="../charts/chart13.xml"/><Relationship Id="rId1" Type="http://schemas.openxmlformats.org/officeDocument/2006/relationships/chart" Target="../charts/chart1.xml"/><Relationship Id="rId6" Type="http://schemas.openxmlformats.org/officeDocument/2006/relationships/chart" Target="../charts/chart3.xml"/><Relationship Id="rId11" Type="http://schemas.openxmlformats.org/officeDocument/2006/relationships/chart" Target="../charts/chart8.xml"/><Relationship Id="rId5" Type="http://schemas.openxmlformats.org/officeDocument/2006/relationships/chart" Target="../charts/chart2.xml"/><Relationship Id="rId15" Type="http://schemas.openxmlformats.org/officeDocument/2006/relationships/chart" Target="../charts/chart12.xml"/><Relationship Id="rId10" Type="http://schemas.openxmlformats.org/officeDocument/2006/relationships/chart" Target="../charts/chart7.xml"/><Relationship Id="rId4" Type="http://schemas.openxmlformats.org/officeDocument/2006/relationships/image" Target="../media/image3.jpeg"/><Relationship Id="rId9" Type="http://schemas.openxmlformats.org/officeDocument/2006/relationships/chart" Target="../charts/chart6.xml"/><Relationship Id="rId14" Type="http://schemas.openxmlformats.org/officeDocument/2006/relationships/chart" Target="../charts/chart11.xm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tiff"/></Relationships>
</file>

<file path=xl/drawings/_rels/drawing5.xml.rels><?xml version="1.0" encoding="UTF-8" standalone="yes"?>
<Relationships xmlns="http://schemas.openxmlformats.org/package/2006/relationships"><Relationship Id="rId8" Type="http://schemas.openxmlformats.org/officeDocument/2006/relationships/chart" Target="../charts/chart18.xml"/><Relationship Id="rId13" Type="http://schemas.openxmlformats.org/officeDocument/2006/relationships/chart" Target="../charts/chart23.xml"/><Relationship Id="rId3" Type="http://schemas.openxmlformats.org/officeDocument/2006/relationships/image" Target="../media/image3.jpeg"/><Relationship Id="rId7" Type="http://schemas.openxmlformats.org/officeDocument/2006/relationships/chart" Target="../charts/chart17.xml"/><Relationship Id="rId12" Type="http://schemas.openxmlformats.org/officeDocument/2006/relationships/chart" Target="../charts/chart22.xml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chart" Target="../charts/chart16.xml"/><Relationship Id="rId11" Type="http://schemas.openxmlformats.org/officeDocument/2006/relationships/chart" Target="../charts/chart21.xml"/><Relationship Id="rId5" Type="http://schemas.openxmlformats.org/officeDocument/2006/relationships/chart" Target="../charts/chart15.xml"/><Relationship Id="rId15" Type="http://schemas.openxmlformats.org/officeDocument/2006/relationships/image" Target="../media/image4.tiff"/><Relationship Id="rId10" Type="http://schemas.openxmlformats.org/officeDocument/2006/relationships/chart" Target="../charts/chart20.xml"/><Relationship Id="rId4" Type="http://schemas.openxmlformats.org/officeDocument/2006/relationships/chart" Target="../charts/chart14.xml"/><Relationship Id="rId9" Type="http://schemas.openxmlformats.org/officeDocument/2006/relationships/chart" Target="../charts/chart19.xml"/><Relationship Id="rId14" Type="http://schemas.openxmlformats.org/officeDocument/2006/relationships/chart" Target="../charts/chart2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123825</xdr:rowOff>
    </xdr:from>
    <xdr:to>
      <xdr:col>1</xdr:col>
      <xdr:colOff>1000125</xdr:colOff>
      <xdr:row>2</xdr:row>
      <xdr:rowOff>114799</xdr:rowOff>
    </xdr:to>
    <xdr:pic>
      <xdr:nvPicPr>
        <xdr:cNvPr id="2" name="Picture 1" descr="FRIST_logoOption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 l="23604" t="20609" r="22591" b="67004"/>
        <a:stretch>
          <a:fillRect/>
        </a:stretch>
      </xdr:blipFill>
      <xdr:spPr bwMode="auto">
        <a:xfrm>
          <a:off x="0" y="123825"/>
          <a:ext cx="2314575" cy="68629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19050</xdr:colOff>
      <xdr:row>0</xdr:row>
      <xdr:rowOff>47626</xdr:rowOff>
    </xdr:from>
    <xdr:to>
      <xdr:col>7</xdr:col>
      <xdr:colOff>551392</xdr:colOff>
      <xdr:row>1</xdr:row>
      <xdr:rowOff>28576</xdr:rowOff>
    </xdr:to>
    <xdr:pic>
      <xdr:nvPicPr>
        <xdr:cNvPr id="3" name="Picture 2" descr="Speed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4010025" y="47626"/>
          <a:ext cx="1227667" cy="381000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38100</xdr:colOff>
      <xdr:row>1</xdr:row>
      <xdr:rowOff>47625</xdr:rowOff>
    </xdr:from>
    <xdr:to>
      <xdr:col>7</xdr:col>
      <xdr:colOff>571500</xdr:colOff>
      <xdr:row>2</xdr:row>
      <xdr:rowOff>144860</xdr:rowOff>
    </xdr:to>
    <xdr:pic>
      <xdr:nvPicPr>
        <xdr:cNvPr id="4" name="Picture 3" descr="HIGH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4029075" y="447675"/>
          <a:ext cx="1228725" cy="392510"/>
        </a:xfrm>
        <a:prstGeom prst="rect">
          <a:avLst/>
        </a:prstGeom>
        <a:noFill/>
        <a:ln w="9525" algn="in">
          <a:noFill/>
          <a:miter lim="800000"/>
          <a:headEnd/>
          <a:tailEnd/>
        </a:ln>
      </xdr:spPr>
    </xdr:pic>
    <xdr:clientData/>
  </xdr:twoCellAnchor>
  <xdr:twoCellAnchor>
    <xdr:from>
      <xdr:col>14</xdr:col>
      <xdr:colOff>19050</xdr:colOff>
      <xdr:row>5</xdr:row>
      <xdr:rowOff>9525</xdr:rowOff>
    </xdr:from>
    <xdr:to>
      <xdr:col>25</xdr:col>
      <xdr:colOff>333375</xdr:colOff>
      <xdr:row>9</xdr:row>
      <xdr:rowOff>9525</xdr:rowOff>
    </xdr:to>
    <xdr:sp macro="" textlink="">
      <xdr:nvSpPr>
        <xdr:cNvPr id="6" name="TextBox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 txBox="1"/>
      </xdr:nvSpPr>
      <xdr:spPr>
        <a:xfrm>
          <a:off x="9896475" y="1543050"/>
          <a:ext cx="4019550" cy="9525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800" b="1"/>
            <a:t>Interaction code</a:t>
          </a:r>
          <a:r>
            <a:rPr lang="en-US" sz="800" b="1" baseline="0"/>
            <a:t> [I.C.]</a:t>
          </a:r>
          <a:endParaRPr lang="en-US" sz="800" b="1"/>
        </a:p>
        <a:p>
          <a:r>
            <a:rPr lang="en-US" sz="800"/>
            <a:t>1. Connection</a:t>
          </a:r>
          <a:r>
            <a:rPr lang="en-US" sz="800" baseline="0"/>
            <a:t> to art in museum</a:t>
          </a:r>
        </a:p>
        <a:p>
          <a:r>
            <a:rPr lang="en-US" sz="800" baseline="0"/>
            <a:t>2. Activity initiated by observing others</a:t>
          </a:r>
        </a:p>
        <a:p>
          <a:r>
            <a:rPr lang="en-US" sz="800" baseline="0"/>
            <a:t>3. Read instructional text panel</a:t>
          </a:r>
        </a:p>
        <a:p>
          <a:r>
            <a:rPr lang="en-US" sz="800" baseline="0"/>
            <a:t>4. Directed activity</a:t>
          </a:r>
        </a:p>
        <a:p>
          <a:r>
            <a:rPr lang="en-US" sz="800" baseline="0"/>
            <a:t>5. Self-initiated activity</a:t>
          </a:r>
          <a:endParaRPr lang="en-US" sz="800"/>
        </a:p>
      </xdr:txBody>
    </xdr:sp>
    <xdr:clientData/>
  </xdr:twoCellAnchor>
  <xdr:twoCellAnchor editAs="oneCell">
    <xdr:from>
      <xdr:col>6</xdr:col>
      <xdr:colOff>266701</xdr:colOff>
      <xdr:row>2</xdr:row>
      <xdr:rowOff>165100</xdr:rowOff>
    </xdr:from>
    <xdr:to>
      <xdr:col>7</xdr:col>
      <xdr:colOff>444501</xdr:colOff>
      <xdr:row>3</xdr:row>
      <xdr:rowOff>89217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E0EE5233-9659-0C43-B4DF-4D471105890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5575301" y="850900"/>
          <a:ext cx="977900" cy="228917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123825</xdr:rowOff>
    </xdr:from>
    <xdr:to>
      <xdr:col>3</xdr:col>
      <xdr:colOff>28574</xdr:colOff>
      <xdr:row>2</xdr:row>
      <xdr:rowOff>238189</xdr:rowOff>
    </xdr:to>
    <xdr:pic>
      <xdr:nvPicPr>
        <xdr:cNvPr id="2" name="Picture 1" descr="FRIST_logoOption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 l="23604" t="20609" r="22591" b="67004"/>
        <a:stretch>
          <a:fillRect/>
        </a:stretch>
      </xdr:blipFill>
      <xdr:spPr bwMode="auto">
        <a:xfrm>
          <a:off x="0" y="123825"/>
          <a:ext cx="2924174" cy="70491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19050</xdr:colOff>
      <xdr:row>0</xdr:row>
      <xdr:rowOff>47626</xdr:rowOff>
    </xdr:from>
    <xdr:to>
      <xdr:col>7</xdr:col>
      <xdr:colOff>465667</xdr:colOff>
      <xdr:row>0</xdr:row>
      <xdr:rowOff>219076</xdr:rowOff>
    </xdr:to>
    <xdr:pic>
      <xdr:nvPicPr>
        <xdr:cNvPr id="3" name="Picture 2" descr="Speed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4010025" y="47626"/>
          <a:ext cx="1227667" cy="381000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38100</xdr:colOff>
      <xdr:row>1</xdr:row>
      <xdr:rowOff>47625</xdr:rowOff>
    </xdr:from>
    <xdr:to>
      <xdr:col>7</xdr:col>
      <xdr:colOff>485775</xdr:colOff>
      <xdr:row>2</xdr:row>
      <xdr:rowOff>40085</xdr:rowOff>
    </xdr:to>
    <xdr:pic>
      <xdr:nvPicPr>
        <xdr:cNvPr id="4" name="Picture 3" descr="HIGH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4029075" y="447675"/>
          <a:ext cx="1228725" cy="392510"/>
        </a:xfrm>
        <a:prstGeom prst="rect">
          <a:avLst/>
        </a:prstGeom>
        <a:noFill/>
        <a:ln w="9525" algn="in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203200</xdr:colOff>
      <xdr:row>2</xdr:row>
      <xdr:rowOff>101600</xdr:rowOff>
    </xdr:from>
    <xdr:to>
      <xdr:col>7</xdr:col>
      <xdr:colOff>380999</xdr:colOff>
      <xdr:row>3</xdr:row>
      <xdr:rowOff>25717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8E95E1CF-2139-2541-A81C-43BC12E795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6519333" y="711200"/>
          <a:ext cx="982133" cy="228917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13</xdr:row>
      <xdr:rowOff>0</xdr:rowOff>
    </xdr:from>
    <xdr:to>
      <xdr:col>7</xdr:col>
      <xdr:colOff>304800</xdr:colOff>
      <xdr:row>27</xdr:row>
      <xdr:rowOff>76200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0</xdr:colOff>
      <xdr:row>0</xdr:row>
      <xdr:rowOff>123825</xdr:rowOff>
    </xdr:from>
    <xdr:to>
      <xdr:col>3</xdr:col>
      <xdr:colOff>28574</xdr:colOff>
      <xdr:row>3</xdr:row>
      <xdr:rowOff>64</xdr:rowOff>
    </xdr:to>
    <xdr:pic>
      <xdr:nvPicPr>
        <xdr:cNvPr id="3" name="Picture 2" descr="FRIST_logoOption1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 l="23604" t="20609" r="22591" b="67004"/>
        <a:stretch>
          <a:fillRect/>
        </a:stretch>
      </xdr:blipFill>
      <xdr:spPr bwMode="auto">
        <a:xfrm>
          <a:off x="0" y="123825"/>
          <a:ext cx="2924174" cy="70491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19050</xdr:colOff>
      <xdr:row>0</xdr:row>
      <xdr:rowOff>47626</xdr:rowOff>
    </xdr:from>
    <xdr:to>
      <xdr:col>7</xdr:col>
      <xdr:colOff>465667</xdr:colOff>
      <xdr:row>1</xdr:row>
      <xdr:rowOff>1</xdr:rowOff>
    </xdr:to>
    <xdr:pic>
      <xdr:nvPicPr>
        <xdr:cNvPr id="4" name="Picture 3" descr="Speed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5524500" y="47626"/>
          <a:ext cx="1141942" cy="171450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38100</xdr:colOff>
      <xdr:row>1</xdr:row>
      <xdr:rowOff>47625</xdr:rowOff>
    </xdr:from>
    <xdr:to>
      <xdr:col>7</xdr:col>
      <xdr:colOff>485775</xdr:colOff>
      <xdr:row>2</xdr:row>
      <xdr:rowOff>40085</xdr:rowOff>
    </xdr:to>
    <xdr:pic>
      <xdr:nvPicPr>
        <xdr:cNvPr id="5" name="Picture 4" descr="HIGH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5543550" y="342900"/>
          <a:ext cx="1143000" cy="287735"/>
        </a:xfrm>
        <a:prstGeom prst="rect">
          <a:avLst/>
        </a:prstGeom>
        <a:noFill/>
        <a:ln w="9525" algn="in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0</xdr:colOff>
      <xdr:row>30</xdr:row>
      <xdr:rowOff>0</xdr:rowOff>
    </xdr:from>
    <xdr:to>
      <xdr:col>7</xdr:col>
      <xdr:colOff>304800</xdr:colOff>
      <xdr:row>44</xdr:row>
      <xdr:rowOff>76200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0</xdr:colOff>
      <xdr:row>46</xdr:row>
      <xdr:rowOff>0</xdr:rowOff>
    </xdr:from>
    <xdr:to>
      <xdr:col>7</xdr:col>
      <xdr:colOff>304800</xdr:colOff>
      <xdr:row>60</xdr:row>
      <xdr:rowOff>76200</xdr:rowOff>
    </xdr:to>
    <xdr:graphicFrame macro="">
      <xdr:nvGraphicFramePr>
        <xdr:cNvPr id="8" name="Chart 7">
          <a:extLst>
            <a:ext uri="{FF2B5EF4-FFF2-40B4-BE49-F238E27FC236}">
              <a16:creationId xmlns:a16="http://schemas.microsoft.com/office/drawing/2014/main" id="{00000000-0008-0000-0200-000008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0</xdr:colOff>
      <xdr:row>62</xdr:row>
      <xdr:rowOff>0</xdr:rowOff>
    </xdr:from>
    <xdr:to>
      <xdr:col>7</xdr:col>
      <xdr:colOff>304800</xdr:colOff>
      <xdr:row>76</xdr:row>
      <xdr:rowOff>76200</xdr:rowOff>
    </xdr:to>
    <xdr:graphicFrame macro="">
      <xdr:nvGraphicFramePr>
        <xdr:cNvPr id="9" name="Chart 8">
          <a:extLst>
            <a:ext uri="{FF2B5EF4-FFF2-40B4-BE49-F238E27FC236}">
              <a16:creationId xmlns:a16="http://schemas.microsoft.com/office/drawing/2014/main" id="{00000000-0008-0000-0200-000009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0</xdr:col>
      <xdr:colOff>0</xdr:colOff>
      <xdr:row>78</xdr:row>
      <xdr:rowOff>0</xdr:rowOff>
    </xdr:from>
    <xdr:to>
      <xdr:col>7</xdr:col>
      <xdr:colOff>304800</xdr:colOff>
      <xdr:row>92</xdr:row>
      <xdr:rowOff>76200</xdr:rowOff>
    </xdr:to>
    <xdr:graphicFrame macro="">
      <xdr:nvGraphicFramePr>
        <xdr:cNvPr id="10" name="Chart 9">
          <a:extLst>
            <a:ext uri="{FF2B5EF4-FFF2-40B4-BE49-F238E27FC236}">
              <a16:creationId xmlns:a16="http://schemas.microsoft.com/office/drawing/2014/main" id="{00000000-0008-0000-0200-00000A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10</xdr:col>
      <xdr:colOff>0</xdr:colOff>
      <xdr:row>13</xdr:row>
      <xdr:rowOff>0</xdr:rowOff>
    </xdr:from>
    <xdr:to>
      <xdr:col>22</xdr:col>
      <xdr:colOff>0</xdr:colOff>
      <xdr:row>28</xdr:row>
      <xdr:rowOff>119063</xdr:rowOff>
    </xdr:to>
    <xdr:graphicFrame macro="">
      <xdr:nvGraphicFramePr>
        <xdr:cNvPr id="11" name="Chart 10">
          <a:extLst>
            <a:ext uri="{FF2B5EF4-FFF2-40B4-BE49-F238E27FC236}">
              <a16:creationId xmlns:a16="http://schemas.microsoft.com/office/drawing/2014/main" id="{00000000-0008-0000-0200-00000B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9</xdr:col>
      <xdr:colOff>590550</xdr:colOff>
      <xdr:row>45</xdr:row>
      <xdr:rowOff>133350</xdr:rowOff>
    </xdr:from>
    <xdr:to>
      <xdr:col>18</xdr:col>
      <xdr:colOff>400050</xdr:colOff>
      <xdr:row>60</xdr:row>
      <xdr:rowOff>4763</xdr:rowOff>
    </xdr:to>
    <xdr:graphicFrame macro="">
      <xdr:nvGraphicFramePr>
        <xdr:cNvPr id="12" name="Chart 11">
          <a:extLst>
            <a:ext uri="{FF2B5EF4-FFF2-40B4-BE49-F238E27FC236}">
              <a16:creationId xmlns:a16="http://schemas.microsoft.com/office/drawing/2014/main" id="{00000000-0008-0000-0200-00000C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10</xdr:col>
      <xdr:colOff>0</xdr:colOff>
      <xdr:row>29</xdr:row>
      <xdr:rowOff>190499</xdr:rowOff>
    </xdr:from>
    <xdr:to>
      <xdr:col>18</xdr:col>
      <xdr:colOff>438150</xdr:colOff>
      <xdr:row>44</xdr:row>
      <xdr:rowOff>142874</xdr:rowOff>
    </xdr:to>
    <xdr:graphicFrame macro="">
      <xdr:nvGraphicFramePr>
        <xdr:cNvPr id="13" name="Chart 12">
          <a:extLst>
            <a:ext uri="{FF2B5EF4-FFF2-40B4-BE49-F238E27FC236}">
              <a16:creationId xmlns:a16="http://schemas.microsoft.com/office/drawing/2014/main" id="{00000000-0008-0000-0200-00000D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19</xdr:col>
      <xdr:colOff>1</xdr:colOff>
      <xdr:row>46</xdr:row>
      <xdr:rowOff>0</xdr:rowOff>
    </xdr:from>
    <xdr:to>
      <xdr:col>28</xdr:col>
      <xdr:colOff>323851</xdr:colOff>
      <xdr:row>60</xdr:row>
      <xdr:rowOff>66675</xdr:rowOff>
    </xdr:to>
    <xdr:graphicFrame macro="">
      <xdr:nvGraphicFramePr>
        <xdr:cNvPr id="14" name="Chart 13">
          <a:extLst>
            <a:ext uri="{FF2B5EF4-FFF2-40B4-BE49-F238E27FC236}">
              <a16:creationId xmlns:a16="http://schemas.microsoft.com/office/drawing/2014/main" id="{00000000-0008-0000-0200-00000E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9</xdr:col>
      <xdr:colOff>609599</xdr:colOff>
      <xdr:row>63</xdr:row>
      <xdr:rowOff>0</xdr:rowOff>
    </xdr:from>
    <xdr:to>
      <xdr:col>18</xdr:col>
      <xdr:colOff>447674</xdr:colOff>
      <xdr:row>77</xdr:row>
      <xdr:rowOff>171450</xdr:rowOff>
    </xdr:to>
    <xdr:graphicFrame macro="">
      <xdr:nvGraphicFramePr>
        <xdr:cNvPr id="15" name="Chart 14">
          <a:extLst>
            <a:ext uri="{FF2B5EF4-FFF2-40B4-BE49-F238E27FC236}">
              <a16:creationId xmlns:a16="http://schemas.microsoft.com/office/drawing/2014/main" id="{00000000-0008-0000-0200-00000F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  <xdr:twoCellAnchor>
    <xdr:from>
      <xdr:col>19</xdr:col>
      <xdr:colOff>0</xdr:colOff>
      <xdr:row>63</xdr:row>
      <xdr:rowOff>0</xdr:rowOff>
    </xdr:from>
    <xdr:to>
      <xdr:col>28</xdr:col>
      <xdr:colOff>285750</xdr:colOff>
      <xdr:row>77</xdr:row>
      <xdr:rowOff>133350</xdr:rowOff>
    </xdr:to>
    <xdr:graphicFrame macro="">
      <xdr:nvGraphicFramePr>
        <xdr:cNvPr id="16" name="Chart 15">
          <a:extLst>
            <a:ext uri="{FF2B5EF4-FFF2-40B4-BE49-F238E27FC236}">
              <a16:creationId xmlns:a16="http://schemas.microsoft.com/office/drawing/2014/main" id="{00000000-0008-0000-0200-000010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"/>
        </a:graphicData>
      </a:graphic>
    </xdr:graphicFrame>
    <xdr:clientData/>
  </xdr:twoCellAnchor>
  <xdr:twoCellAnchor>
    <xdr:from>
      <xdr:col>10</xdr:col>
      <xdr:colOff>0</xdr:colOff>
      <xdr:row>80</xdr:row>
      <xdr:rowOff>0</xdr:rowOff>
    </xdr:from>
    <xdr:to>
      <xdr:col>18</xdr:col>
      <xdr:colOff>438150</xdr:colOff>
      <xdr:row>94</xdr:row>
      <xdr:rowOff>38100</xdr:rowOff>
    </xdr:to>
    <xdr:graphicFrame macro="">
      <xdr:nvGraphicFramePr>
        <xdr:cNvPr id="17" name="Chart 16">
          <a:extLst>
            <a:ext uri="{FF2B5EF4-FFF2-40B4-BE49-F238E27FC236}">
              <a16:creationId xmlns:a16="http://schemas.microsoft.com/office/drawing/2014/main" id="{00000000-0008-0000-0200-000011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"/>
        </a:graphicData>
      </a:graphic>
    </xdr:graphicFrame>
    <xdr:clientData/>
  </xdr:twoCellAnchor>
  <xdr:twoCellAnchor>
    <xdr:from>
      <xdr:col>0</xdr:col>
      <xdr:colOff>0</xdr:colOff>
      <xdr:row>94</xdr:row>
      <xdr:rowOff>0</xdr:rowOff>
    </xdr:from>
    <xdr:to>
      <xdr:col>7</xdr:col>
      <xdr:colOff>304800</xdr:colOff>
      <xdr:row>108</xdr:row>
      <xdr:rowOff>76200</xdr:rowOff>
    </xdr:to>
    <xdr:graphicFrame macro="">
      <xdr:nvGraphicFramePr>
        <xdr:cNvPr id="18" name="Chart 17">
          <a:extLst>
            <a:ext uri="{FF2B5EF4-FFF2-40B4-BE49-F238E27FC236}">
              <a16:creationId xmlns:a16="http://schemas.microsoft.com/office/drawing/2014/main" id="{00000000-0008-0000-0200-00001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"/>
        </a:graphicData>
      </a:graphic>
    </xdr:graphicFrame>
    <xdr:clientData/>
  </xdr:twoCellAnchor>
  <xdr:twoCellAnchor editAs="oneCell">
    <xdr:from>
      <xdr:col>6</xdr:col>
      <xdr:colOff>296334</xdr:colOff>
      <xdr:row>2</xdr:row>
      <xdr:rowOff>127000</xdr:rowOff>
    </xdr:from>
    <xdr:to>
      <xdr:col>7</xdr:col>
      <xdr:colOff>330201</xdr:colOff>
      <xdr:row>3</xdr:row>
      <xdr:rowOff>98035</xdr:rowOff>
    </xdr:to>
    <xdr:pic>
      <xdr:nvPicPr>
        <xdr:cNvPr id="19" name="Picture 18">
          <a:extLst>
            <a:ext uri="{FF2B5EF4-FFF2-40B4-BE49-F238E27FC236}">
              <a16:creationId xmlns:a16="http://schemas.microsoft.com/office/drawing/2014/main" id="{0E60668A-8A72-0241-B7C4-9CA4B46D5A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4360334" y="516467"/>
          <a:ext cx="711200" cy="165768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123825</xdr:rowOff>
    </xdr:from>
    <xdr:to>
      <xdr:col>2</xdr:col>
      <xdr:colOff>323850</xdr:colOff>
      <xdr:row>1</xdr:row>
      <xdr:rowOff>200524</xdr:rowOff>
    </xdr:to>
    <xdr:pic>
      <xdr:nvPicPr>
        <xdr:cNvPr id="2" name="Picture 1" descr="FRIST_logoOption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 l="23604" t="20609" r="22591" b="67004"/>
        <a:stretch>
          <a:fillRect/>
        </a:stretch>
      </xdr:blipFill>
      <xdr:spPr bwMode="auto">
        <a:xfrm>
          <a:off x="0" y="123825"/>
          <a:ext cx="2314575" cy="68629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19050</xdr:colOff>
      <xdr:row>0</xdr:row>
      <xdr:rowOff>47626</xdr:rowOff>
    </xdr:from>
    <xdr:to>
      <xdr:col>7</xdr:col>
      <xdr:colOff>551392</xdr:colOff>
      <xdr:row>0</xdr:row>
      <xdr:rowOff>219076</xdr:rowOff>
    </xdr:to>
    <xdr:pic>
      <xdr:nvPicPr>
        <xdr:cNvPr id="3" name="Picture 2" descr="Speed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4010025" y="47626"/>
          <a:ext cx="1227667" cy="381000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38100</xdr:colOff>
      <xdr:row>1</xdr:row>
      <xdr:rowOff>47625</xdr:rowOff>
    </xdr:from>
    <xdr:to>
      <xdr:col>7</xdr:col>
      <xdr:colOff>571500</xdr:colOff>
      <xdr:row>2</xdr:row>
      <xdr:rowOff>40085</xdr:rowOff>
    </xdr:to>
    <xdr:pic>
      <xdr:nvPicPr>
        <xdr:cNvPr id="4" name="Picture 3" descr="HIGH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4029075" y="447675"/>
          <a:ext cx="1228725" cy="392510"/>
        </a:xfrm>
        <a:prstGeom prst="rect">
          <a:avLst/>
        </a:prstGeom>
        <a:noFill/>
        <a:ln w="9525" algn="in">
          <a:noFill/>
          <a:miter lim="800000"/>
          <a:headEnd/>
          <a:tailEnd/>
        </a:ln>
      </xdr:spPr>
    </xdr:pic>
    <xdr:clientData/>
  </xdr:twoCellAnchor>
  <xdr:twoCellAnchor>
    <xdr:from>
      <xdr:col>14</xdr:col>
      <xdr:colOff>19050</xdr:colOff>
      <xdr:row>5</xdr:row>
      <xdr:rowOff>9525</xdr:rowOff>
    </xdr:from>
    <xdr:to>
      <xdr:col>25</xdr:col>
      <xdr:colOff>333375</xdr:colOff>
      <xdr:row>9</xdr:row>
      <xdr:rowOff>9525</xdr:rowOff>
    </xdr:to>
    <xdr:sp macro="" textlink="">
      <xdr:nvSpPr>
        <xdr:cNvPr id="6" name="TextBox 5">
          <a:extLst>
            <a:ext uri="{FF2B5EF4-FFF2-40B4-BE49-F238E27FC236}">
              <a16:creationId xmlns:a16="http://schemas.microsoft.com/office/drawing/2014/main" id="{00000000-0008-0000-0300-000006000000}"/>
            </a:ext>
          </a:extLst>
        </xdr:cNvPr>
        <xdr:cNvSpPr txBox="1"/>
      </xdr:nvSpPr>
      <xdr:spPr>
        <a:xfrm>
          <a:off x="9896475" y="1543050"/>
          <a:ext cx="4705350" cy="9525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800" b="1"/>
            <a:t>Interaction code</a:t>
          </a:r>
          <a:r>
            <a:rPr lang="en-US" sz="800" b="1" baseline="0"/>
            <a:t> [I.C.]</a:t>
          </a:r>
          <a:endParaRPr lang="en-US" sz="800" b="1"/>
        </a:p>
        <a:p>
          <a:r>
            <a:rPr lang="en-US" sz="800"/>
            <a:t>1. Connection</a:t>
          </a:r>
          <a:r>
            <a:rPr lang="en-US" sz="800" baseline="0"/>
            <a:t> to art in musem</a:t>
          </a:r>
        </a:p>
        <a:p>
          <a:r>
            <a:rPr lang="en-US" sz="800" baseline="0"/>
            <a:t>2. Activity initated by observing others</a:t>
          </a:r>
        </a:p>
        <a:p>
          <a:r>
            <a:rPr lang="en-US" sz="800" baseline="0"/>
            <a:t>3. Read instructional text panel</a:t>
          </a:r>
        </a:p>
        <a:p>
          <a:r>
            <a:rPr lang="en-US" sz="800" baseline="0"/>
            <a:t>4. Directed activity</a:t>
          </a:r>
        </a:p>
        <a:p>
          <a:r>
            <a:rPr lang="en-US" sz="800" baseline="0"/>
            <a:t>5. Self-initated activity</a:t>
          </a:r>
          <a:endParaRPr lang="en-US" sz="800"/>
        </a:p>
      </xdr:txBody>
    </xdr:sp>
    <xdr:clientData/>
  </xdr:twoCellAnchor>
  <xdr:twoCellAnchor editAs="oneCell">
    <xdr:from>
      <xdr:col>0</xdr:col>
      <xdr:colOff>0</xdr:colOff>
      <xdr:row>0</xdr:row>
      <xdr:rowOff>123825</xdr:rowOff>
    </xdr:from>
    <xdr:to>
      <xdr:col>2</xdr:col>
      <xdr:colOff>323850</xdr:colOff>
      <xdr:row>2</xdr:row>
      <xdr:rowOff>114799</xdr:rowOff>
    </xdr:to>
    <xdr:pic>
      <xdr:nvPicPr>
        <xdr:cNvPr id="7" name="Picture 6" descr="FRIST_logoOption1">
          <a:extLst>
            <a:ext uri="{FF2B5EF4-FFF2-40B4-BE49-F238E27FC236}">
              <a16:creationId xmlns:a16="http://schemas.microsoft.com/office/drawing/2014/main" id="{00000000-0008-0000-03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 l="23604" t="20609" r="22591" b="67004"/>
        <a:stretch>
          <a:fillRect/>
        </a:stretch>
      </xdr:blipFill>
      <xdr:spPr bwMode="auto">
        <a:xfrm>
          <a:off x="0" y="123825"/>
          <a:ext cx="2314575" cy="68629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19050</xdr:colOff>
      <xdr:row>0</xdr:row>
      <xdr:rowOff>47626</xdr:rowOff>
    </xdr:from>
    <xdr:to>
      <xdr:col>7</xdr:col>
      <xdr:colOff>551392</xdr:colOff>
      <xdr:row>1</xdr:row>
      <xdr:rowOff>28576</xdr:rowOff>
    </xdr:to>
    <xdr:pic>
      <xdr:nvPicPr>
        <xdr:cNvPr id="8" name="Picture 7" descr="Speed">
          <a:extLst>
            <a:ext uri="{FF2B5EF4-FFF2-40B4-BE49-F238E27FC236}">
              <a16:creationId xmlns:a16="http://schemas.microsoft.com/office/drawing/2014/main" id="{00000000-0008-0000-03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4010025" y="47626"/>
          <a:ext cx="1227667" cy="381000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38100</xdr:colOff>
      <xdr:row>1</xdr:row>
      <xdr:rowOff>47625</xdr:rowOff>
    </xdr:from>
    <xdr:to>
      <xdr:col>7</xdr:col>
      <xdr:colOff>571500</xdr:colOff>
      <xdr:row>2</xdr:row>
      <xdr:rowOff>144860</xdr:rowOff>
    </xdr:to>
    <xdr:pic>
      <xdr:nvPicPr>
        <xdr:cNvPr id="9" name="Picture 8" descr="HIGH">
          <a:extLst>
            <a:ext uri="{FF2B5EF4-FFF2-40B4-BE49-F238E27FC236}">
              <a16:creationId xmlns:a16="http://schemas.microsoft.com/office/drawing/2014/main" id="{00000000-0008-0000-03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4029075" y="447675"/>
          <a:ext cx="1228725" cy="392510"/>
        </a:xfrm>
        <a:prstGeom prst="rect">
          <a:avLst/>
        </a:prstGeom>
        <a:noFill/>
        <a:ln w="9525" algn="in">
          <a:noFill/>
          <a:miter lim="800000"/>
          <a:headEnd/>
          <a:tailEnd/>
        </a:ln>
      </xdr:spPr>
    </xdr:pic>
    <xdr:clientData/>
  </xdr:twoCellAnchor>
  <xdr:twoCellAnchor>
    <xdr:from>
      <xdr:col>14</xdr:col>
      <xdr:colOff>19050</xdr:colOff>
      <xdr:row>5</xdr:row>
      <xdr:rowOff>9525</xdr:rowOff>
    </xdr:from>
    <xdr:to>
      <xdr:col>25</xdr:col>
      <xdr:colOff>333375</xdr:colOff>
      <xdr:row>9</xdr:row>
      <xdr:rowOff>9525</xdr:rowOff>
    </xdr:to>
    <xdr:sp macro="" textlink="">
      <xdr:nvSpPr>
        <xdr:cNvPr id="11" name="TextBox 10">
          <a:extLst>
            <a:ext uri="{FF2B5EF4-FFF2-40B4-BE49-F238E27FC236}">
              <a16:creationId xmlns:a16="http://schemas.microsoft.com/office/drawing/2014/main" id="{00000000-0008-0000-0300-00000B000000}"/>
            </a:ext>
          </a:extLst>
        </xdr:cNvPr>
        <xdr:cNvSpPr txBox="1"/>
      </xdr:nvSpPr>
      <xdr:spPr>
        <a:xfrm>
          <a:off x="9896475" y="1543050"/>
          <a:ext cx="4705350" cy="952500"/>
        </a:xfrm>
        <a:prstGeom prst="rect">
          <a:avLst/>
        </a:prstGeom>
        <a:solidFill>
          <a:srgbClr val="C278A8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800" b="1"/>
            <a:t>Interaction code</a:t>
          </a:r>
          <a:r>
            <a:rPr lang="en-US" sz="800" b="1" baseline="0"/>
            <a:t> [I.C.]</a:t>
          </a:r>
          <a:endParaRPr lang="en-US" sz="800" b="1"/>
        </a:p>
        <a:p>
          <a:r>
            <a:rPr lang="en-US" sz="800"/>
            <a:t>1. Connection</a:t>
          </a:r>
          <a:r>
            <a:rPr lang="en-US" sz="800" baseline="0"/>
            <a:t> to art in musem</a:t>
          </a:r>
        </a:p>
        <a:p>
          <a:r>
            <a:rPr lang="en-US" sz="800" baseline="0"/>
            <a:t>2. Activity initated by observing others</a:t>
          </a:r>
        </a:p>
        <a:p>
          <a:r>
            <a:rPr lang="en-US" sz="800" baseline="0"/>
            <a:t>3. Read instructional text panel</a:t>
          </a:r>
        </a:p>
        <a:p>
          <a:r>
            <a:rPr lang="en-US" sz="800" baseline="0"/>
            <a:t>4. Directed activity</a:t>
          </a:r>
        </a:p>
        <a:p>
          <a:r>
            <a:rPr lang="en-US" sz="800" baseline="0"/>
            <a:t>5. Self-initated activity</a:t>
          </a:r>
          <a:endParaRPr lang="en-US" sz="800"/>
        </a:p>
      </xdr:txBody>
    </xdr:sp>
    <xdr:clientData/>
  </xdr:twoCellAnchor>
  <xdr:twoCellAnchor editAs="oneCell">
    <xdr:from>
      <xdr:col>6</xdr:col>
      <xdr:colOff>345440</xdr:colOff>
      <xdr:row>2</xdr:row>
      <xdr:rowOff>254000</xdr:rowOff>
    </xdr:from>
    <xdr:to>
      <xdr:col>7</xdr:col>
      <xdr:colOff>386080</xdr:colOff>
      <xdr:row>3</xdr:row>
      <xdr:rowOff>125128</xdr:rowOff>
    </xdr:to>
    <xdr:pic>
      <xdr:nvPicPr>
        <xdr:cNvPr id="12" name="Picture 11">
          <a:extLst>
            <a:ext uri="{FF2B5EF4-FFF2-40B4-BE49-F238E27FC236}">
              <a16:creationId xmlns:a16="http://schemas.microsoft.com/office/drawing/2014/main" id="{91B80DBB-D69C-9141-942C-F264EFC6AB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5029200" y="843280"/>
          <a:ext cx="711200" cy="165768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123824</xdr:rowOff>
    </xdr:from>
    <xdr:to>
      <xdr:col>2</xdr:col>
      <xdr:colOff>47625</xdr:colOff>
      <xdr:row>2</xdr:row>
      <xdr:rowOff>76199</xdr:rowOff>
    </xdr:to>
    <xdr:pic>
      <xdr:nvPicPr>
        <xdr:cNvPr id="2" name="Picture 1" descr="FRIST_logoOption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 l="23604" t="20609" r="22591" b="67004"/>
        <a:stretch>
          <a:fillRect/>
        </a:stretch>
      </xdr:blipFill>
      <xdr:spPr bwMode="auto">
        <a:xfrm>
          <a:off x="0" y="123824"/>
          <a:ext cx="2171700" cy="542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19050</xdr:colOff>
      <xdr:row>0</xdr:row>
      <xdr:rowOff>47626</xdr:rowOff>
    </xdr:from>
    <xdr:to>
      <xdr:col>7</xdr:col>
      <xdr:colOff>551392</xdr:colOff>
      <xdr:row>0</xdr:row>
      <xdr:rowOff>190501</xdr:rowOff>
    </xdr:to>
    <xdr:pic>
      <xdr:nvPicPr>
        <xdr:cNvPr id="3" name="Picture 2" descr="Speed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4238625" y="47626"/>
          <a:ext cx="1141942" cy="171450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38100</xdr:colOff>
      <xdr:row>1</xdr:row>
      <xdr:rowOff>47625</xdr:rowOff>
    </xdr:from>
    <xdr:to>
      <xdr:col>7</xdr:col>
      <xdr:colOff>571500</xdr:colOff>
      <xdr:row>1</xdr:row>
      <xdr:rowOff>230585</xdr:rowOff>
    </xdr:to>
    <xdr:pic>
      <xdr:nvPicPr>
        <xdr:cNvPr id="4" name="Picture 3" descr="HIGH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4257675" y="342900"/>
          <a:ext cx="1143000" cy="287735"/>
        </a:xfrm>
        <a:prstGeom prst="rect">
          <a:avLst/>
        </a:prstGeom>
        <a:noFill/>
        <a:ln w="9525" algn="in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0</xdr:colOff>
      <xdr:row>16</xdr:row>
      <xdr:rowOff>0</xdr:rowOff>
    </xdr:from>
    <xdr:to>
      <xdr:col>7</xdr:col>
      <xdr:colOff>304800</xdr:colOff>
      <xdr:row>30</xdr:row>
      <xdr:rowOff>76200</xdr:rowOff>
    </xdr:to>
    <xdr:graphicFrame macro="">
      <xdr:nvGraphicFramePr>
        <xdr:cNvPr id="16" name="Chart 15">
          <a:extLst>
            <a:ext uri="{FF2B5EF4-FFF2-40B4-BE49-F238E27FC236}">
              <a16:creationId xmlns:a16="http://schemas.microsoft.com/office/drawing/2014/main" id="{00000000-0008-0000-0400-000010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0</xdr:colOff>
      <xdr:row>35</xdr:row>
      <xdr:rowOff>0</xdr:rowOff>
    </xdr:from>
    <xdr:to>
      <xdr:col>7</xdr:col>
      <xdr:colOff>304800</xdr:colOff>
      <xdr:row>49</xdr:row>
      <xdr:rowOff>76200</xdr:rowOff>
    </xdr:to>
    <xdr:graphicFrame macro="">
      <xdr:nvGraphicFramePr>
        <xdr:cNvPr id="19" name="Chart 18">
          <a:extLst>
            <a:ext uri="{FF2B5EF4-FFF2-40B4-BE49-F238E27FC236}">
              <a16:creationId xmlns:a16="http://schemas.microsoft.com/office/drawing/2014/main" id="{00000000-0008-0000-0400-00001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0</xdr:colOff>
      <xdr:row>51</xdr:row>
      <xdr:rowOff>0</xdr:rowOff>
    </xdr:from>
    <xdr:to>
      <xdr:col>7</xdr:col>
      <xdr:colOff>304800</xdr:colOff>
      <xdr:row>65</xdr:row>
      <xdr:rowOff>76200</xdr:rowOff>
    </xdr:to>
    <xdr:graphicFrame macro="">
      <xdr:nvGraphicFramePr>
        <xdr:cNvPr id="20" name="Chart 19">
          <a:extLst>
            <a:ext uri="{FF2B5EF4-FFF2-40B4-BE49-F238E27FC236}">
              <a16:creationId xmlns:a16="http://schemas.microsoft.com/office/drawing/2014/main" id="{00000000-0008-0000-0400-00001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0</xdr:colOff>
      <xdr:row>67</xdr:row>
      <xdr:rowOff>0</xdr:rowOff>
    </xdr:from>
    <xdr:to>
      <xdr:col>7</xdr:col>
      <xdr:colOff>304800</xdr:colOff>
      <xdr:row>81</xdr:row>
      <xdr:rowOff>76200</xdr:rowOff>
    </xdr:to>
    <xdr:graphicFrame macro="">
      <xdr:nvGraphicFramePr>
        <xdr:cNvPr id="21" name="Chart 20">
          <a:extLst>
            <a:ext uri="{FF2B5EF4-FFF2-40B4-BE49-F238E27FC236}">
              <a16:creationId xmlns:a16="http://schemas.microsoft.com/office/drawing/2014/main" id="{00000000-0008-0000-0400-00001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19</xdr:col>
      <xdr:colOff>200025</xdr:colOff>
      <xdr:row>15</xdr:row>
      <xdr:rowOff>104775</xdr:rowOff>
    </xdr:from>
    <xdr:to>
      <xdr:col>26</xdr:col>
      <xdr:colOff>504825</xdr:colOff>
      <xdr:row>29</xdr:row>
      <xdr:rowOff>180975</xdr:rowOff>
    </xdr:to>
    <xdr:graphicFrame macro="">
      <xdr:nvGraphicFramePr>
        <xdr:cNvPr id="22" name="Chart 21">
          <a:extLst>
            <a:ext uri="{FF2B5EF4-FFF2-40B4-BE49-F238E27FC236}">
              <a16:creationId xmlns:a16="http://schemas.microsoft.com/office/drawing/2014/main" id="{00000000-0008-0000-0400-00001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10</xdr:col>
      <xdr:colOff>0</xdr:colOff>
      <xdr:row>35</xdr:row>
      <xdr:rowOff>0</xdr:rowOff>
    </xdr:from>
    <xdr:to>
      <xdr:col>17</xdr:col>
      <xdr:colOff>304800</xdr:colOff>
      <xdr:row>49</xdr:row>
      <xdr:rowOff>76200</xdr:rowOff>
    </xdr:to>
    <xdr:graphicFrame macro="">
      <xdr:nvGraphicFramePr>
        <xdr:cNvPr id="23" name="Chart 22">
          <a:extLst>
            <a:ext uri="{FF2B5EF4-FFF2-40B4-BE49-F238E27FC236}">
              <a16:creationId xmlns:a16="http://schemas.microsoft.com/office/drawing/2014/main" id="{00000000-0008-0000-0400-00001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10</xdr:col>
      <xdr:colOff>0</xdr:colOff>
      <xdr:row>51</xdr:row>
      <xdr:rowOff>0</xdr:rowOff>
    </xdr:from>
    <xdr:to>
      <xdr:col>17</xdr:col>
      <xdr:colOff>304800</xdr:colOff>
      <xdr:row>65</xdr:row>
      <xdr:rowOff>76200</xdr:rowOff>
    </xdr:to>
    <xdr:graphicFrame macro="">
      <xdr:nvGraphicFramePr>
        <xdr:cNvPr id="24" name="Chart 23">
          <a:extLst>
            <a:ext uri="{FF2B5EF4-FFF2-40B4-BE49-F238E27FC236}">
              <a16:creationId xmlns:a16="http://schemas.microsoft.com/office/drawing/2014/main" id="{00000000-0008-0000-0400-000018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18</xdr:col>
      <xdr:colOff>0</xdr:colOff>
      <xdr:row>35</xdr:row>
      <xdr:rowOff>0</xdr:rowOff>
    </xdr:from>
    <xdr:to>
      <xdr:col>25</xdr:col>
      <xdr:colOff>304800</xdr:colOff>
      <xdr:row>49</xdr:row>
      <xdr:rowOff>76200</xdr:rowOff>
    </xdr:to>
    <xdr:graphicFrame macro="">
      <xdr:nvGraphicFramePr>
        <xdr:cNvPr id="25" name="Chart 24">
          <a:extLst>
            <a:ext uri="{FF2B5EF4-FFF2-40B4-BE49-F238E27FC236}">
              <a16:creationId xmlns:a16="http://schemas.microsoft.com/office/drawing/2014/main" id="{00000000-0008-0000-0400-000019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18</xdr:col>
      <xdr:colOff>0</xdr:colOff>
      <xdr:row>51</xdr:row>
      <xdr:rowOff>0</xdr:rowOff>
    </xdr:from>
    <xdr:to>
      <xdr:col>25</xdr:col>
      <xdr:colOff>304800</xdr:colOff>
      <xdr:row>65</xdr:row>
      <xdr:rowOff>76200</xdr:rowOff>
    </xdr:to>
    <xdr:graphicFrame macro="">
      <xdr:nvGraphicFramePr>
        <xdr:cNvPr id="26" name="Chart 25">
          <a:extLst>
            <a:ext uri="{FF2B5EF4-FFF2-40B4-BE49-F238E27FC236}">
              <a16:creationId xmlns:a16="http://schemas.microsoft.com/office/drawing/2014/main" id="{00000000-0008-0000-0400-00001A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 editAs="oneCell">
    <xdr:from>
      <xdr:col>0</xdr:col>
      <xdr:colOff>0</xdr:colOff>
      <xdr:row>0</xdr:row>
      <xdr:rowOff>123825</xdr:rowOff>
    </xdr:from>
    <xdr:to>
      <xdr:col>2</xdr:col>
      <xdr:colOff>323850</xdr:colOff>
      <xdr:row>2</xdr:row>
      <xdr:rowOff>114799</xdr:rowOff>
    </xdr:to>
    <xdr:pic>
      <xdr:nvPicPr>
        <xdr:cNvPr id="27" name="Picture 26" descr="FRIST_logoOption1">
          <a:extLst>
            <a:ext uri="{FF2B5EF4-FFF2-40B4-BE49-F238E27FC236}">
              <a16:creationId xmlns:a16="http://schemas.microsoft.com/office/drawing/2014/main" id="{00000000-0008-0000-04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 l="23604" t="20609" r="22591" b="67004"/>
        <a:stretch>
          <a:fillRect/>
        </a:stretch>
      </xdr:blipFill>
      <xdr:spPr bwMode="auto">
        <a:xfrm>
          <a:off x="0" y="123825"/>
          <a:ext cx="1543050" cy="3719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19050</xdr:colOff>
      <xdr:row>0</xdr:row>
      <xdr:rowOff>47626</xdr:rowOff>
    </xdr:from>
    <xdr:to>
      <xdr:col>7</xdr:col>
      <xdr:colOff>551392</xdr:colOff>
      <xdr:row>1</xdr:row>
      <xdr:rowOff>28576</xdr:rowOff>
    </xdr:to>
    <xdr:pic>
      <xdr:nvPicPr>
        <xdr:cNvPr id="28" name="Picture 27" descr="Speed">
          <a:extLst>
            <a:ext uri="{FF2B5EF4-FFF2-40B4-BE49-F238E27FC236}">
              <a16:creationId xmlns:a16="http://schemas.microsoft.com/office/drawing/2014/main" id="{00000000-0008-0000-04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3933825" y="47626"/>
          <a:ext cx="1141942" cy="171450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38100</xdr:colOff>
      <xdr:row>1</xdr:row>
      <xdr:rowOff>47625</xdr:rowOff>
    </xdr:from>
    <xdr:to>
      <xdr:col>7</xdr:col>
      <xdr:colOff>571500</xdr:colOff>
      <xdr:row>2</xdr:row>
      <xdr:rowOff>144860</xdr:rowOff>
    </xdr:to>
    <xdr:pic>
      <xdr:nvPicPr>
        <xdr:cNvPr id="29" name="Picture 28" descr="HIGH">
          <a:extLst>
            <a:ext uri="{FF2B5EF4-FFF2-40B4-BE49-F238E27FC236}">
              <a16:creationId xmlns:a16="http://schemas.microsoft.com/office/drawing/2014/main" id="{00000000-0008-0000-04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3952875" y="238125"/>
          <a:ext cx="1143000" cy="287735"/>
        </a:xfrm>
        <a:prstGeom prst="rect">
          <a:avLst/>
        </a:prstGeom>
        <a:noFill/>
        <a:ln w="9525" algn="in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0</xdr:colOff>
      <xdr:row>85</xdr:row>
      <xdr:rowOff>0</xdr:rowOff>
    </xdr:from>
    <xdr:to>
      <xdr:col>7</xdr:col>
      <xdr:colOff>47625</xdr:colOff>
      <xdr:row>99</xdr:row>
      <xdr:rowOff>76200</xdr:rowOff>
    </xdr:to>
    <xdr:graphicFrame macro="">
      <xdr:nvGraphicFramePr>
        <xdr:cNvPr id="31" name="Chart 30">
          <a:extLst>
            <a:ext uri="{FF2B5EF4-FFF2-40B4-BE49-F238E27FC236}">
              <a16:creationId xmlns:a16="http://schemas.microsoft.com/office/drawing/2014/main" id="{00000000-0008-0000-0400-00001F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  <xdr:twoCellAnchor>
    <xdr:from>
      <xdr:col>9</xdr:col>
      <xdr:colOff>609599</xdr:colOff>
      <xdr:row>16</xdr:row>
      <xdr:rowOff>0</xdr:rowOff>
    </xdr:from>
    <xdr:to>
      <xdr:col>17</xdr:col>
      <xdr:colOff>504824</xdr:colOff>
      <xdr:row>30</xdr:row>
      <xdr:rowOff>114300</xdr:rowOff>
    </xdr:to>
    <xdr:graphicFrame macro="">
      <xdr:nvGraphicFramePr>
        <xdr:cNvPr id="32" name="Chart 31">
          <a:extLst>
            <a:ext uri="{FF2B5EF4-FFF2-40B4-BE49-F238E27FC236}">
              <a16:creationId xmlns:a16="http://schemas.microsoft.com/office/drawing/2014/main" id="{00000000-0008-0000-0400-000020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"/>
        </a:graphicData>
      </a:graphic>
    </xdr:graphicFrame>
    <xdr:clientData/>
  </xdr:twoCellAnchor>
  <xdr:twoCellAnchor editAs="oneCell">
    <xdr:from>
      <xdr:col>6</xdr:col>
      <xdr:colOff>330200</xdr:colOff>
      <xdr:row>2</xdr:row>
      <xdr:rowOff>190500</xdr:rowOff>
    </xdr:from>
    <xdr:to>
      <xdr:col>7</xdr:col>
      <xdr:colOff>368300</xdr:colOff>
      <xdr:row>3</xdr:row>
      <xdr:rowOff>64168</xdr:rowOff>
    </xdr:to>
    <xdr:pic>
      <xdr:nvPicPr>
        <xdr:cNvPr id="33" name="Picture 32">
          <a:extLst>
            <a:ext uri="{FF2B5EF4-FFF2-40B4-BE49-F238E27FC236}">
              <a16:creationId xmlns:a16="http://schemas.microsoft.com/office/drawing/2014/main" id="{B704C7D9-001C-6B4C-B4E1-6B4401C571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5918200" y="774700"/>
          <a:ext cx="711200" cy="165768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kjameson/Local%20Settings/Temporary%20Internet%20Files/Content.Outlook/MBTAW1U4/HMA%20onsite%20data%20chart%20201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king a Mark"/>
      <sheetName val="Making a Mark Charts"/>
      <sheetName val="Sculpting Spaces"/>
      <sheetName val="Sculpting Spaces Charts"/>
      <sheetName val="Telling Stories"/>
      <sheetName val="Telling Stories Charts"/>
      <sheetName val="Combined Data"/>
      <sheetName val="Combined Chart"/>
      <sheetName val="Comparing data"/>
      <sheetName val="Comparative charts"/>
    </sheetNames>
    <sheetDataSet>
      <sheetData sheetId="0">
        <row r="94">
          <cell r="I94" t="str">
            <v>No. who visit, look and leave</v>
          </cell>
          <cell r="J94" t="str">
            <v>Number of repeat visitors</v>
          </cell>
          <cell r="K94" t="str">
            <v>0-30%</v>
          </cell>
          <cell r="L94" t="str">
            <v>30-50%</v>
          </cell>
          <cell r="M94" t="str">
            <v>50 -100%+</v>
          </cell>
          <cell r="P94" t="str">
            <v>A → C</v>
          </cell>
          <cell r="Q94" t="str">
            <v>C→ A</v>
          </cell>
          <cell r="R94" t="str">
            <v>C → C</v>
          </cell>
          <cell r="S94" t="str">
            <v>A → A</v>
          </cell>
          <cell r="T94" t="str">
            <v>A</v>
          </cell>
          <cell r="U94" t="str">
            <v>C</v>
          </cell>
          <cell r="V94" t="str">
            <v>A → S</v>
          </cell>
          <cell r="W94" t="str">
            <v>S→ A</v>
          </cell>
          <cell r="X94" t="str">
            <v>C→ S</v>
          </cell>
          <cell r="Y94" t="str">
            <v>S→ C</v>
          </cell>
        </row>
        <row r="96">
          <cell r="I96">
            <v>0.25</v>
          </cell>
          <cell r="J96">
            <v>0.75</v>
          </cell>
          <cell r="K96">
            <v>0.75</v>
          </cell>
          <cell r="L96">
            <v>0.25</v>
          </cell>
          <cell r="M96" t="e">
            <v>#DIV/0!</v>
          </cell>
        </row>
        <row r="97">
          <cell r="B97" t="str">
            <v>Adults</v>
          </cell>
          <cell r="E97">
            <v>0.40601503759398494</v>
          </cell>
        </row>
        <row r="98">
          <cell r="B98" t="str">
            <v>Children</v>
          </cell>
          <cell r="E98">
            <v>0.59398496240601506</v>
          </cell>
        </row>
        <row r="101">
          <cell r="B101" t="str">
            <v>Under 5</v>
          </cell>
          <cell r="D101">
            <v>0.379746835443038</v>
          </cell>
          <cell r="P101">
            <v>0.3251231527093596</v>
          </cell>
          <cell r="Q101">
            <v>0.13300492610837439</v>
          </cell>
          <cell r="R101">
            <v>0.13300492610837439</v>
          </cell>
          <cell r="S101">
            <v>2.9556650246305417E-2</v>
          </cell>
          <cell r="T101">
            <v>5.4187192118226604E-2</v>
          </cell>
          <cell r="U101">
            <v>0.30541871921182268</v>
          </cell>
          <cell r="V101">
            <v>4.9261083743842365E-3</v>
          </cell>
          <cell r="W101">
            <v>0</v>
          </cell>
          <cell r="X101">
            <v>4.9261083743842365E-3</v>
          </cell>
          <cell r="Y101">
            <v>9.852216748768473E-3</v>
          </cell>
        </row>
        <row r="102">
          <cell r="B102" t="str">
            <v>Total between 5 - 12</v>
          </cell>
          <cell r="D102">
            <v>0.27067669172932329</v>
          </cell>
        </row>
        <row r="103">
          <cell r="P103" t="str">
            <v>A → C</v>
          </cell>
          <cell r="Q103" t="str">
            <v>C→ A</v>
          </cell>
          <cell r="R103" t="str">
            <v>C → C</v>
          </cell>
          <cell r="S103" t="str">
            <v>A → A</v>
          </cell>
          <cell r="T103" t="str">
            <v>A</v>
          </cell>
          <cell r="U103" t="str">
            <v>C</v>
          </cell>
          <cell r="V103" t="str">
            <v>A → S</v>
          </cell>
          <cell r="W103" t="str">
            <v>S→ A</v>
          </cell>
          <cell r="X103" t="str">
            <v>C→ S</v>
          </cell>
          <cell r="Y103" t="str">
            <v>S→ C</v>
          </cell>
          <cell r="AB103" t="str">
            <v xml:space="preserve">Connection </v>
          </cell>
          <cell r="AC103" t="str">
            <v>Observing others</v>
          </cell>
          <cell r="AD103" t="str">
            <v xml:space="preserve">Read </v>
          </cell>
          <cell r="AE103" t="str">
            <v>Directed</v>
          </cell>
          <cell r="AF103" t="str">
            <v>Self-initiated</v>
          </cell>
        </row>
        <row r="104">
          <cell r="P104">
            <v>0.2857142857142857</v>
          </cell>
          <cell r="Q104">
            <v>0</v>
          </cell>
          <cell r="R104">
            <v>0</v>
          </cell>
          <cell r="S104">
            <v>0.14285714285714285</v>
          </cell>
          <cell r="T104">
            <v>0</v>
          </cell>
          <cell r="U104">
            <v>0.5714285714285714</v>
          </cell>
          <cell r="V104">
            <v>0</v>
          </cell>
          <cell r="W104">
            <v>0</v>
          </cell>
          <cell r="X104">
            <v>0</v>
          </cell>
          <cell r="Y104">
            <v>0</v>
          </cell>
          <cell r="AB104">
            <v>3.4482758620689655E-2</v>
          </cell>
          <cell r="AC104">
            <v>5.9113300492610835E-2</v>
          </cell>
          <cell r="AD104">
            <v>0</v>
          </cell>
          <cell r="AE104">
            <v>0.53201970443349755</v>
          </cell>
          <cell r="AF104">
            <v>0.37438423645320196</v>
          </cell>
        </row>
        <row r="105">
          <cell r="B105" t="str">
            <v>Over age of 12</v>
          </cell>
          <cell r="D105">
            <v>0.16455696202531644</v>
          </cell>
          <cell r="P105">
            <v>8.3333333333333329E-2</v>
          </cell>
          <cell r="Q105">
            <v>0</v>
          </cell>
          <cell r="R105">
            <v>0.58333333333333337</v>
          </cell>
          <cell r="S105">
            <v>0</v>
          </cell>
          <cell r="T105">
            <v>0</v>
          </cell>
          <cell r="U105">
            <v>0.33333333333333331</v>
          </cell>
          <cell r="V105">
            <v>0</v>
          </cell>
          <cell r="W105">
            <v>0</v>
          </cell>
          <cell r="X105">
            <v>0</v>
          </cell>
          <cell r="Y105">
            <v>0</v>
          </cell>
        </row>
        <row r="107">
          <cell r="P107">
            <v>0.55555555555555558</v>
          </cell>
          <cell r="Q107">
            <v>0.22222222222222221</v>
          </cell>
          <cell r="R107">
            <v>0.15740740740740741</v>
          </cell>
          <cell r="S107">
            <v>2.7777777777777776E-2</v>
          </cell>
          <cell r="T107">
            <v>0</v>
          </cell>
          <cell r="U107">
            <v>0</v>
          </cell>
          <cell r="V107">
            <v>9.2592592592592587E-3</v>
          </cell>
          <cell r="W107">
            <v>0</v>
          </cell>
          <cell r="X107">
            <v>9.2592592592592587E-3</v>
          </cell>
          <cell r="Y107">
            <v>1.8518518518518517E-2</v>
          </cell>
        </row>
        <row r="108">
          <cell r="P108">
            <v>3.9473684210526314E-2</v>
          </cell>
          <cell r="Q108">
            <v>3.9473684210526314E-2</v>
          </cell>
          <cell r="R108">
            <v>3.9473684210526314E-2</v>
          </cell>
          <cell r="S108">
            <v>2.6315789473684209E-2</v>
          </cell>
          <cell r="T108">
            <v>0.14473684210526316</v>
          </cell>
          <cell r="U108">
            <v>0.71052631578947367</v>
          </cell>
          <cell r="V108">
            <v>0</v>
          </cell>
          <cell r="W108">
            <v>0</v>
          </cell>
          <cell r="X108">
            <v>0</v>
          </cell>
          <cell r="Y108">
            <v>0</v>
          </cell>
        </row>
        <row r="114">
          <cell r="C114" t="str">
            <v xml:space="preserve">Yes </v>
          </cell>
          <cell r="D114" t="str">
            <v>No</v>
          </cell>
        </row>
        <row r="116">
          <cell r="C116">
            <v>4.5112781954887216E-2</v>
          </cell>
          <cell r="D116">
            <v>0.95488721804511278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BL358"/>
  <sheetViews>
    <sheetView showGridLines="0" zoomScale="150" zoomScaleNormal="150" workbookViewId="0">
      <selection activeCell="J5" sqref="J5"/>
    </sheetView>
  </sheetViews>
  <sheetFormatPr baseColWidth="10" defaultColWidth="8.83203125" defaultRowHeight="15" x14ac:dyDescent="0.2"/>
  <cols>
    <col min="1" max="1" width="19.6640625" style="33" customWidth="1"/>
    <col min="2" max="2" width="20" style="41" customWidth="1"/>
    <col min="3" max="3" width="7.5" style="34" customWidth="1"/>
    <col min="4" max="4" width="8" style="34" customWidth="1"/>
    <col min="5" max="5" width="7.33203125" style="34" customWidth="1"/>
    <col min="6" max="6" width="7.1640625" style="34" customWidth="1"/>
    <col min="7" max="7" width="10.5" style="34" customWidth="1"/>
    <col min="8" max="8" width="10.83203125" style="34" customWidth="1"/>
    <col min="9" max="9" width="12.1640625" style="34" customWidth="1"/>
    <col min="10" max="10" width="11.33203125" style="34" customWidth="1"/>
    <col min="11" max="11" width="9.5" customWidth="1"/>
    <col min="12" max="12" width="10.5" customWidth="1"/>
    <col min="13" max="13" width="12.1640625" customWidth="1"/>
    <col min="14" max="14" width="11.5" customWidth="1"/>
    <col min="15" max="15" width="5.6640625" customWidth="1"/>
    <col min="16" max="16" width="7" customWidth="1"/>
    <col min="17" max="17" width="5.33203125" customWidth="1"/>
    <col min="18" max="18" width="5.5" customWidth="1"/>
    <col min="19" max="21" width="5.83203125" customWidth="1"/>
    <col min="22" max="22" width="5.5" customWidth="1"/>
    <col min="23" max="23" width="5.1640625" customWidth="1"/>
    <col min="24" max="24" width="6.5" customWidth="1"/>
    <col min="25" max="25" width="7.5" customWidth="1"/>
    <col min="26" max="26" width="9.5" customWidth="1"/>
    <col min="27" max="27" width="16.5" customWidth="1"/>
    <col min="28" max="28" width="18.1640625" customWidth="1"/>
    <col min="29" max="29" width="12.6640625" customWidth="1"/>
    <col min="30" max="30" width="10.83203125" customWidth="1"/>
    <col min="31" max="31" width="14.83203125" customWidth="1"/>
    <col min="32" max="32" width="36.33203125" customWidth="1"/>
  </cols>
  <sheetData>
    <row r="1" spans="1:64" ht="31.5" customHeight="1" x14ac:dyDescent="0.3">
      <c r="A1" s="377" t="s">
        <v>51</v>
      </c>
      <c r="B1" s="377"/>
      <c r="C1" s="377"/>
      <c r="D1" s="377"/>
      <c r="E1" s="377"/>
      <c r="F1" s="377"/>
      <c r="G1" s="378"/>
      <c r="H1" s="379"/>
      <c r="I1" s="42"/>
      <c r="J1" s="42"/>
      <c r="K1" s="3"/>
      <c r="M1" s="4"/>
      <c r="N1" s="4"/>
      <c r="O1" s="4"/>
      <c r="P1" s="4"/>
      <c r="Q1" s="4"/>
      <c r="R1" s="4"/>
      <c r="S1" s="4"/>
      <c r="T1" s="4"/>
      <c r="U1" s="4"/>
      <c r="V1" s="1"/>
      <c r="W1" s="1"/>
      <c r="X1" s="1"/>
      <c r="Y1" s="1"/>
      <c r="Z1" s="1"/>
      <c r="AA1" s="1"/>
      <c r="AB1" s="1"/>
      <c r="AC1" s="1"/>
      <c r="AD1" s="1"/>
      <c r="AE1" s="2"/>
    </row>
    <row r="2" spans="1:64" ht="23.25" customHeight="1" x14ac:dyDescent="0.3">
      <c r="A2" s="377"/>
      <c r="B2" s="377"/>
      <c r="C2" s="377"/>
      <c r="D2" s="377"/>
      <c r="E2" s="377"/>
      <c r="F2" s="377"/>
      <c r="G2" s="378"/>
      <c r="H2" s="379"/>
      <c r="I2" s="42"/>
      <c r="J2" s="42"/>
      <c r="K2" s="3"/>
      <c r="M2" s="4"/>
      <c r="N2" s="4"/>
      <c r="O2" s="4"/>
      <c r="P2" s="4"/>
      <c r="Q2" s="4"/>
      <c r="R2" s="4"/>
      <c r="S2" s="4"/>
      <c r="T2" s="4"/>
      <c r="U2" s="4"/>
      <c r="V2" s="1"/>
      <c r="W2" s="1"/>
      <c r="X2" s="1"/>
      <c r="Y2" s="1"/>
      <c r="Z2" s="1"/>
      <c r="AA2" s="1"/>
      <c r="AB2" s="1"/>
      <c r="AC2" s="1"/>
      <c r="AD2" s="1"/>
      <c r="AE2" s="2"/>
    </row>
    <row r="3" spans="1:64" ht="24" x14ac:dyDescent="0.3">
      <c r="A3" s="377"/>
      <c r="B3" s="377"/>
      <c r="C3" s="377"/>
      <c r="D3" s="377"/>
      <c r="E3" s="377"/>
      <c r="F3" s="377"/>
      <c r="G3" s="378"/>
      <c r="H3" s="379"/>
      <c r="I3" s="42"/>
      <c r="J3" s="42"/>
      <c r="K3" s="3"/>
      <c r="M3" s="4"/>
      <c r="N3" s="4"/>
      <c r="O3" s="4"/>
      <c r="P3" s="4"/>
      <c r="Q3" s="4"/>
      <c r="R3" s="4"/>
      <c r="S3" s="4"/>
      <c r="T3" s="4"/>
      <c r="U3" s="4"/>
      <c r="V3" s="1"/>
      <c r="W3" s="1"/>
      <c r="X3" s="1"/>
      <c r="Y3" s="1"/>
      <c r="Z3" s="1"/>
      <c r="AA3" s="1"/>
      <c r="AB3" s="1"/>
      <c r="AC3" s="1"/>
      <c r="AD3" s="1"/>
      <c r="AE3" s="2"/>
    </row>
    <row r="4" spans="1:64" ht="25" thickBot="1" x14ac:dyDescent="0.35">
      <c r="A4" s="380" t="s">
        <v>5</v>
      </c>
      <c r="B4" s="380"/>
      <c r="C4" s="380"/>
      <c r="D4" s="380"/>
      <c r="E4" s="380"/>
      <c r="F4" s="380"/>
      <c r="G4" s="378"/>
      <c r="H4" s="379"/>
      <c r="I4" s="42"/>
      <c r="J4" s="42"/>
      <c r="K4" s="3"/>
      <c r="M4" s="4"/>
      <c r="N4" s="90"/>
      <c r="O4" s="4"/>
      <c r="P4" s="4"/>
      <c r="Q4" s="4"/>
      <c r="R4" s="4"/>
      <c r="S4" s="4"/>
      <c r="T4" s="4"/>
      <c r="U4" s="4"/>
      <c r="V4" s="1"/>
      <c r="W4" s="1"/>
      <c r="X4" s="1"/>
      <c r="Y4" s="1"/>
      <c r="Z4" s="1"/>
      <c r="AA4" s="1"/>
      <c r="AB4" s="1"/>
      <c r="AC4" s="1"/>
      <c r="AD4" s="1"/>
      <c r="AE4" s="2"/>
    </row>
    <row r="5" spans="1:64" s="6" customFormat="1" ht="18.75" customHeight="1" x14ac:dyDescent="0.25">
      <c r="A5" s="381" t="s">
        <v>48</v>
      </c>
      <c r="B5" s="381"/>
      <c r="C5" s="381"/>
      <c r="D5" s="381"/>
      <c r="E5" s="381"/>
      <c r="F5" s="381"/>
      <c r="G5" s="381"/>
      <c r="H5" s="382"/>
      <c r="I5" s="43"/>
      <c r="J5" s="43"/>
      <c r="K5" s="9"/>
      <c r="M5" s="5"/>
      <c r="N5" s="5"/>
      <c r="O5" s="374" t="s">
        <v>0</v>
      </c>
      <c r="P5" s="383"/>
      <c r="Q5" s="383"/>
      <c r="R5" s="383"/>
      <c r="S5" s="383"/>
      <c r="T5" s="383"/>
      <c r="U5" s="383"/>
      <c r="V5" s="383"/>
      <c r="W5" s="383"/>
      <c r="X5" s="383"/>
      <c r="Y5" s="383"/>
      <c r="Z5" s="384"/>
      <c r="AA5" s="10"/>
      <c r="AB5" s="10"/>
      <c r="AC5" s="10"/>
      <c r="AD5" s="10"/>
      <c r="AE5" s="10"/>
    </row>
    <row r="6" spans="1:64" s="6" customFormat="1" ht="18.75" customHeight="1" thickBot="1" x14ac:dyDescent="0.3">
      <c r="A6" s="360" t="s">
        <v>49</v>
      </c>
      <c r="B6" s="360"/>
      <c r="C6" s="360"/>
      <c r="D6" s="360"/>
      <c r="E6" s="360"/>
      <c r="F6" s="360"/>
      <c r="G6" s="360"/>
      <c r="H6" s="361"/>
      <c r="I6" s="43"/>
      <c r="J6" s="43"/>
      <c r="K6" s="9"/>
      <c r="L6" s="9"/>
      <c r="M6" s="9"/>
      <c r="N6" s="11"/>
      <c r="O6" s="362"/>
      <c r="P6" s="363"/>
      <c r="Q6" s="363"/>
      <c r="R6" s="363"/>
      <c r="S6" s="363"/>
      <c r="T6" s="363"/>
      <c r="U6" s="363"/>
      <c r="V6" s="363"/>
      <c r="W6" s="363"/>
      <c r="X6" s="363"/>
      <c r="Y6" s="363"/>
      <c r="Z6" s="364"/>
      <c r="AA6" s="12"/>
      <c r="AB6" s="12"/>
      <c r="AC6" s="13"/>
      <c r="AD6" s="13"/>
      <c r="AE6" s="13"/>
    </row>
    <row r="7" spans="1:64" s="6" customFormat="1" ht="18.75" customHeight="1" thickTop="1" x14ac:dyDescent="0.25">
      <c r="A7" s="30"/>
      <c r="B7" s="36"/>
      <c r="C7" s="44"/>
      <c r="D7" s="44"/>
      <c r="E7" s="44"/>
      <c r="F7" s="44"/>
      <c r="G7" s="44"/>
      <c r="H7" s="44"/>
      <c r="I7" s="43"/>
      <c r="J7" s="43"/>
      <c r="K7" s="9"/>
      <c r="L7" s="9"/>
      <c r="M7" s="9"/>
      <c r="N7" s="11"/>
      <c r="O7" s="365"/>
      <c r="P7" s="366"/>
      <c r="Q7" s="366"/>
      <c r="R7" s="366"/>
      <c r="S7" s="366"/>
      <c r="T7" s="366"/>
      <c r="U7" s="366"/>
      <c r="V7" s="366"/>
      <c r="W7" s="366"/>
      <c r="X7" s="366"/>
      <c r="Y7" s="366"/>
      <c r="Z7" s="367"/>
      <c r="AE7" s="7"/>
    </row>
    <row r="8" spans="1:64" s="6" customFormat="1" ht="18.75" customHeight="1" thickBot="1" x14ac:dyDescent="0.25">
      <c r="A8" s="30"/>
      <c r="B8" s="36"/>
      <c r="C8" s="44"/>
      <c r="D8" s="44"/>
      <c r="E8" s="45"/>
      <c r="F8" s="45"/>
      <c r="G8" s="45"/>
      <c r="H8" s="45"/>
      <c r="I8" s="46"/>
      <c r="J8" s="46"/>
      <c r="K8" s="9"/>
      <c r="L8" s="9"/>
      <c r="M8" s="9"/>
      <c r="N8" s="11"/>
      <c r="O8" s="365"/>
      <c r="P8" s="366"/>
      <c r="Q8" s="366"/>
      <c r="R8" s="366"/>
      <c r="S8" s="366"/>
      <c r="T8" s="366"/>
      <c r="U8" s="366"/>
      <c r="V8" s="366"/>
      <c r="W8" s="366"/>
      <c r="X8" s="366"/>
      <c r="Y8" s="366"/>
      <c r="Z8" s="367"/>
      <c r="AA8" s="13"/>
      <c r="AB8" s="13"/>
      <c r="AC8" s="13"/>
      <c r="AD8" s="13"/>
      <c r="AE8" s="14"/>
    </row>
    <row r="9" spans="1:64" s="8" customFormat="1" ht="18.75" customHeight="1" x14ac:dyDescent="0.25">
      <c r="A9" s="281"/>
      <c r="B9" s="282"/>
      <c r="C9" s="371" t="s">
        <v>12</v>
      </c>
      <c r="D9" s="372"/>
      <c r="E9" s="372"/>
      <c r="F9" s="372"/>
      <c r="G9" s="372"/>
      <c r="H9" s="372"/>
      <c r="I9" s="372"/>
      <c r="J9" s="373"/>
      <c r="K9" s="374" t="s">
        <v>6</v>
      </c>
      <c r="L9" s="375"/>
      <c r="M9" s="375"/>
      <c r="N9" s="376"/>
      <c r="O9" s="368"/>
      <c r="P9" s="369"/>
      <c r="Q9" s="369"/>
      <c r="R9" s="369"/>
      <c r="S9" s="369"/>
      <c r="T9" s="369"/>
      <c r="U9" s="369"/>
      <c r="V9" s="369"/>
      <c r="W9" s="369"/>
      <c r="X9" s="369"/>
      <c r="Y9" s="369"/>
      <c r="Z9" s="370"/>
      <c r="AA9" s="383" t="s">
        <v>22</v>
      </c>
      <c r="AB9" s="375"/>
      <c r="AC9" s="375"/>
      <c r="AD9" s="375"/>
      <c r="AE9" s="376"/>
    </row>
    <row r="10" spans="1:64" s="8" customFormat="1" ht="33.75" customHeight="1" thickBot="1" x14ac:dyDescent="0.3">
      <c r="A10" s="283"/>
      <c r="B10" s="284"/>
      <c r="C10" s="385" t="s">
        <v>2</v>
      </c>
      <c r="D10" s="386"/>
      <c r="E10" s="387" t="s">
        <v>3</v>
      </c>
      <c r="F10" s="388"/>
      <c r="G10" s="388"/>
      <c r="H10" s="386"/>
      <c r="I10" s="388" t="s">
        <v>14</v>
      </c>
      <c r="J10" s="389"/>
      <c r="K10" s="390" t="s">
        <v>30</v>
      </c>
      <c r="L10" s="390"/>
      <c r="M10" s="391"/>
      <c r="N10" s="285" t="s">
        <v>7</v>
      </c>
      <c r="O10" s="392" t="s">
        <v>11</v>
      </c>
      <c r="P10" s="393"/>
      <c r="Q10" s="393"/>
      <c r="R10" s="393"/>
      <c r="S10" s="394"/>
      <c r="T10" s="395" t="s">
        <v>35</v>
      </c>
      <c r="U10" s="391"/>
      <c r="V10" s="396" t="s">
        <v>4</v>
      </c>
      <c r="W10" s="393"/>
      <c r="X10" s="393"/>
      <c r="Y10" s="393"/>
      <c r="Z10" s="397"/>
      <c r="AA10" s="400" t="s">
        <v>21</v>
      </c>
      <c r="AB10" s="401"/>
      <c r="AC10" s="398" t="s">
        <v>1</v>
      </c>
      <c r="AD10" s="398"/>
      <c r="AE10" s="399"/>
      <c r="AF10" s="294"/>
    </row>
    <row r="11" spans="1:64" s="8" customFormat="1" ht="45" customHeight="1" thickBot="1" x14ac:dyDescent="0.25">
      <c r="A11" s="286" t="s">
        <v>33</v>
      </c>
      <c r="B11" s="287" t="s">
        <v>34</v>
      </c>
      <c r="C11" s="288" t="s">
        <v>31</v>
      </c>
      <c r="D11" s="289" t="s">
        <v>17</v>
      </c>
      <c r="E11" s="290" t="s">
        <v>16</v>
      </c>
      <c r="F11" s="290" t="s">
        <v>15</v>
      </c>
      <c r="G11" s="290" t="s">
        <v>32</v>
      </c>
      <c r="H11" s="290" t="s">
        <v>41</v>
      </c>
      <c r="I11" s="290" t="s">
        <v>44</v>
      </c>
      <c r="J11" s="291" t="s">
        <v>13</v>
      </c>
      <c r="K11" s="153" t="s">
        <v>56</v>
      </c>
      <c r="L11" s="292" t="s">
        <v>57</v>
      </c>
      <c r="M11" s="292" t="s">
        <v>58</v>
      </c>
      <c r="N11" s="293" t="s">
        <v>38</v>
      </c>
      <c r="O11" s="318" t="s">
        <v>39</v>
      </c>
      <c r="P11" s="319" t="s">
        <v>29</v>
      </c>
      <c r="Q11" s="320" t="s">
        <v>23</v>
      </c>
      <c r="R11" s="320" t="s">
        <v>24</v>
      </c>
      <c r="S11" s="320" t="s">
        <v>25</v>
      </c>
      <c r="T11" s="320" t="s">
        <v>36</v>
      </c>
      <c r="U11" s="320" t="s">
        <v>37</v>
      </c>
      <c r="V11" s="319" t="s">
        <v>26</v>
      </c>
      <c r="W11" s="321" t="s">
        <v>27</v>
      </c>
      <c r="X11" s="319" t="s">
        <v>28</v>
      </c>
      <c r="Y11" s="319" t="s">
        <v>42</v>
      </c>
      <c r="Z11" s="322" t="s">
        <v>43</v>
      </c>
      <c r="AA11" s="295" t="s">
        <v>45</v>
      </c>
      <c r="AB11" s="295" t="s">
        <v>46</v>
      </c>
      <c r="AC11" s="295" t="s">
        <v>8</v>
      </c>
      <c r="AD11" s="292" t="s">
        <v>9</v>
      </c>
      <c r="AE11" s="296" t="s">
        <v>59</v>
      </c>
      <c r="AF11" s="297" t="s">
        <v>40</v>
      </c>
      <c r="AG11" s="159"/>
      <c r="AH11" s="159"/>
      <c r="AI11" s="159"/>
      <c r="AJ11" s="159"/>
      <c r="AK11" s="159"/>
      <c r="AL11" s="159"/>
      <c r="AM11" s="159"/>
      <c r="AN11" s="159"/>
      <c r="AO11" s="159"/>
      <c r="AP11" s="159"/>
      <c r="AQ11" s="159"/>
      <c r="AR11" s="159"/>
      <c r="AS11" s="159"/>
      <c r="AT11" s="159"/>
      <c r="AU11" s="159"/>
      <c r="AV11" s="159"/>
      <c r="AW11" s="159"/>
      <c r="AX11" s="159"/>
      <c r="AY11" s="159"/>
      <c r="AZ11" s="159"/>
      <c r="BA11" s="159"/>
      <c r="BB11" s="159"/>
      <c r="BC11" s="159"/>
      <c r="BD11" s="159"/>
      <c r="BE11" s="159"/>
      <c r="BF11" s="159"/>
      <c r="BG11" s="159"/>
      <c r="BH11" s="159"/>
      <c r="BI11" s="159"/>
      <c r="BJ11" s="159"/>
      <c r="BK11" s="159"/>
      <c r="BL11" s="159"/>
    </row>
    <row r="12" spans="1:64" ht="0.75" customHeight="1" x14ac:dyDescent="0.2">
      <c r="A12" s="32"/>
      <c r="B12" s="40"/>
      <c r="C12" s="51"/>
      <c r="D12" s="51"/>
      <c r="E12" s="51"/>
      <c r="F12" s="51"/>
      <c r="G12" s="51"/>
      <c r="H12" s="51"/>
      <c r="I12" s="51"/>
      <c r="J12" s="51"/>
      <c r="K12" s="28"/>
      <c r="L12" s="28"/>
      <c r="M12" s="28"/>
      <c r="N12" s="28"/>
      <c r="O12" s="214"/>
      <c r="P12" s="151"/>
      <c r="Q12" s="151"/>
      <c r="R12" s="151"/>
      <c r="S12" s="151"/>
      <c r="T12" s="151"/>
      <c r="U12" s="151"/>
      <c r="V12" s="151"/>
      <c r="W12" s="151"/>
      <c r="X12" s="151"/>
      <c r="Y12" s="151"/>
      <c r="Z12" s="151"/>
      <c r="AA12" s="189"/>
      <c r="AB12" s="189"/>
      <c r="AC12" s="189"/>
      <c r="AD12" s="189"/>
      <c r="AE12" s="189"/>
      <c r="AF12" s="186"/>
      <c r="AG12" s="151"/>
      <c r="AH12" s="151"/>
      <c r="AI12" s="151"/>
      <c r="AJ12" s="151"/>
      <c r="AK12" s="151"/>
      <c r="AL12" s="151"/>
      <c r="AM12" s="151"/>
      <c r="AN12" s="151"/>
      <c r="AO12" s="151"/>
      <c r="AP12" s="151"/>
      <c r="AQ12" s="151"/>
      <c r="AR12" s="151"/>
      <c r="AS12" s="151"/>
      <c r="AT12" s="151"/>
      <c r="AU12" s="151"/>
      <c r="AV12" s="151"/>
      <c r="AW12" s="151"/>
      <c r="AX12" s="151"/>
      <c r="AY12" s="151"/>
      <c r="AZ12" s="151"/>
      <c r="BA12" s="151"/>
      <c r="BB12" s="151"/>
      <c r="BC12" s="151"/>
      <c r="BD12" s="151"/>
      <c r="BE12" s="151"/>
      <c r="BF12" s="151"/>
      <c r="BG12" s="151"/>
      <c r="BH12" s="151"/>
      <c r="BI12" s="151"/>
      <c r="BJ12" s="151"/>
      <c r="BK12" s="151"/>
      <c r="BL12" s="151"/>
    </row>
    <row r="13" spans="1:64" s="150" customFormat="1" ht="0.75" customHeight="1" x14ac:dyDescent="0.2">
      <c r="A13" s="32"/>
      <c r="B13" s="40"/>
      <c r="C13" s="51"/>
      <c r="D13" s="51"/>
      <c r="E13" s="51"/>
      <c r="F13" s="51"/>
      <c r="G13" s="51"/>
      <c r="H13" s="51"/>
      <c r="I13" s="51"/>
      <c r="J13" s="51"/>
      <c r="K13" s="149"/>
      <c r="L13" s="149"/>
      <c r="M13" s="149"/>
      <c r="N13" s="149"/>
      <c r="O13" s="214"/>
      <c r="P13" s="151"/>
      <c r="Q13" s="151"/>
      <c r="R13" s="151"/>
      <c r="S13" s="151"/>
      <c r="T13" s="151"/>
      <c r="U13" s="151"/>
      <c r="V13" s="151"/>
      <c r="W13" s="151"/>
      <c r="X13" s="151"/>
      <c r="Y13" s="151"/>
      <c r="Z13" s="151"/>
      <c r="AA13" s="189"/>
      <c r="AB13" s="189"/>
      <c r="AC13" s="189"/>
      <c r="AD13" s="189"/>
      <c r="AE13" s="189"/>
      <c r="AF13" s="186"/>
      <c r="AG13" s="151"/>
      <c r="AH13" s="151"/>
      <c r="AI13" s="151"/>
      <c r="AJ13" s="151"/>
      <c r="AK13" s="151"/>
      <c r="AL13" s="151"/>
      <c r="AM13" s="151"/>
      <c r="AN13" s="151"/>
      <c r="AO13" s="151"/>
      <c r="AP13" s="151"/>
      <c r="AQ13" s="151"/>
      <c r="AR13" s="151"/>
      <c r="AS13" s="151"/>
      <c r="AT13" s="151"/>
      <c r="AU13" s="151"/>
      <c r="AV13" s="151"/>
      <c r="AW13" s="151"/>
      <c r="AX13" s="151"/>
      <c r="AY13" s="151"/>
      <c r="AZ13" s="151"/>
      <c r="BA13" s="151"/>
      <c r="BB13" s="151"/>
      <c r="BC13" s="151"/>
      <c r="BD13" s="151"/>
      <c r="BE13" s="151"/>
      <c r="BF13" s="151"/>
      <c r="BG13" s="151"/>
      <c r="BH13" s="151"/>
      <c r="BI13" s="151"/>
      <c r="BJ13" s="151"/>
      <c r="BK13" s="151"/>
      <c r="BL13" s="151"/>
    </row>
    <row r="14" spans="1:64" s="150" customFormat="1" ht="0.75" customHeight="1" x14ac:dyDescent="0.2">
      <c r="A14" s="32"/>
      <c r="B14" s="40"/>
      <c r="C14" s="51"/>
      <c r="D14" s="51"/>
      <c r="E14" s="51"/>
      <c r="F14" s="51"/>
      <c r="G14" s="51"/>
      <c r="H14" s="51"/>
      <c r="I14" s="51"/>
      <c r="J14" s="51"/>
      <c r="K14" s="149"/>
      <c r="L14" s="149"/>
      <c r="M14" s="149"/>
      <c r="N14" s="149"/>
      <c r="O14" s="214"/>
      <c r="P14" s="151"/>
      <c r="Q14" s="151"/>
      <c r="R14" s="151"/>
      <c r="S14" s="151"/>
      <c r="T14" s="151"/>
      <c r="U14" s="151"/>
      <c r="V14" s="151"/>
      <c r="W14" s="151"/>
      <c r="X14" s="151"/>
      <c r="Y14" s="151"/>
      <c r="Z14" s="151"/>
      <c r="AA14" s="189"/>
      <c r="AB14" s="189"/>
      <c r="AC14" s="189"/>
      <c r="AD14" s="189"/>
      <c r="AE14" s="189"/>
      <c r="AF14" s="186"/>
      <c r="AG14" s="151"/>
      <c r="AH14" s="151"/>
      <c r="AI14" s="151"/>
      <c r="AJ14" s="151"/>
      <c r="AK14" s="151"/>
      <c r="AL14" s="151"/>
      <c r="AM14" s="151"/>
      <c r="AN14" s="151"/>
      <c r="AO14" s="151"/>
      <c r="AP14" s="151"/>
      <c r="AQ14" s="151"/>
      <c r="AR14" s="151"/>
      <c r="AS14" s="151"/>
      <c r="AT14" s="151"/>
      <c r="AU14" s="151"/>
      <c r="AV14" s="151"/>
      <c r="AW14" s="151"/>
      <c r="AX14" s="151"/>
      <c r="AY14" s="151"/>
      <c r="AZ14" s="151"/>
      <c r="BA14" s="151"/>
      <c r="BB14" s="151"/>
      <c r="BC14" s="151"/>
      <c r="BD14" s="151"/>
      <c r="BE14" s="151"/>
      <c r="BF14" s="151"/>
      <c r="BG14" s="151"/>
      <c r="BH14" s="151"/>
      <c r="BI14" s="151"/>
      <c r="BJ14" s="151"/>
      <c r="BK14" s="151"/>
      <c r="BL14" s="151"/>
    </row>
    <row r="15" spans="1:64" s="150" customFormat="1" ht="18.75" customHeight="1" thickBot="1" x14ac:dyDescent="0.25">
      <c r="A15" s="225" t="s">
        <v>61</v>
      </c>
      <c r="B15" s="40"/>
      <c r="C15" s="51"/>
      <c r="D15" s="51"/>
      <c r="E15" s="51"/>
      <c r="F15" s="51"/>
      <c r="G15" s="51"/>
      <c r="H15" s="51"/>
      <c r="I15" s="51"/>
      <c r="J15" s="51"/>
      <c r="K15" s="149"/>
      <c r="L15" s="149"/>
      <c r="M15" s="149"/>
      <c r="N15" s="149"/>
      <c r="O15" s="214"/>
      <c r="P15" s="151"/>
      <c r="Q15" s="151"/>
      <c r="R15" s="151"/>
      <c r="S15" s="151"/>
      <c r="T15" s="151"/>
      <c r="U15" s="151"/>
      <c r="V15" s="151"/>
      <c r="W15" s="151"/>
      <c r="X15" s="151"/>
      <c r="Y15" s="151"/>
      <c r="Z15" s="151"/>
      <c r="AA15" s="239"/>
      <c r="AB15" s="239"/>
      <c r="AC15" s="239"/>
      <c r="AD15" s="239"/>
      <c r="AE15" s="239"/>
      <c r="AF15" s="240"/>
      <c r="AG15" s="151"/>
      <c r="AH15" s="151"/>
      <c r="AI15" s="151"/>
      <c r="AJ15" s="151"/>
      <c r="AK15" s="151"/>
      <c r="AL15" s="151"/>
      <c r="AM15" s="151"/>
      <c r="AN15" s="151"/>
      <c r="AO15" s="151"/>
      <c r="AP15" s="151"/>
      <c r="AQ15" s="151"/>
      <c r="AR15" s="151"/>
      <c r="AS15" s="151"/>
      <c r="AT15" s="151"/>
      <c r="AU15" s="151"/>
      <c r="AV15" s="151"/>
      <c r="AW15" s="151"/>
      <c r="AX15" s="151"/>
      <c r="AY15" s="151"/>
      <c r="AZ15" s="151"/>
      <c r="BA15" s="151"/>
      <c r="BB15" s="151"/>
      <c r="BC15" s="151"/>
      <c r="BD15" s="151"/>
      <c r="BE15" s="151"/>
      <c r="BF15" s="151"/>
      <c r="BG15" s="151"/>
      <c r="BH15" s="151"/>
      <c r="BI15" s="151"/>
      <c r="BJ15" s="151"/>
      <c r="BK15" s="151"/>
      <c r="BL15" s="151"/>
    </row>
    <row r="16" spans="1:64" s="35" customFormat="1" ht="16" thickBot="1" x14ac:dyDescent="0.25">
      <c r="A16" s="56"/>
      <c r="B16" s="57"/>
      <c r="C16" s="58"/>
      <c r="D16" s="59"/>
      <c r="E16" s="59"/>
      <c r="F16" s="59"/>
      <c r="G16" s="59"/>
      <c r="H16" s="59"/>
      <c r="I16" s="60"/>
      <c r="J16" s="60"/>
      <c r="K16" s="73"/>
      <c r="L16" s="74"/>
      <c r="M16" s="74"/>
      <c r="N16" s="75"/>
      <c r="O16" s="87">
        <v>1</v>
      </c>
      <c r="P16" s="64"/>
      <c r="Q16" s="65"/>
      <c r="R16" s="65"/>
      <c r="S16" s="65"/>
      <c r="T16" s="65"/>
      <c r="U16" s="65"/>
      <c r="V16" s="65"/>
      <c r="W16" s="65"/>
      <c r="X16" s="65"/>
      <c r="Y16" s="66"/>
      <c r="Z16" s="181">
        <f>SUM(P16:Y16)</f>
        <v>0</v>
      </c>
      <c r="AA16" s="190"/>
      <c r="AB16" s="248">
        <f>(C16+D16+E16+F16)-AA16</f>
        <v>0</v>
      </c>
      <c r="AC16" s="190"/>
      <c r="AD16" s="190"/>
      <c r="AE16" s="191"/>
      <c r="AF16" s="186"/>
      <c r="AG16" s="151"/>
      <c r="AH16" s="160"/>
      <c r="AI16" s="160"/>
      <c r="AJ16" s="160"/>
      <c r="AK16" s="160"/>
      <c r="AL16" s="160"/>
      <c r="AM16" s="160"/>
      <c r="AN16" s="160"/>
      <c r="AO16" s="160"/>
      <c r="AP16" s="160"/>
      <c r="AQ16" s="160"/>
      <c r="AR16" s="160"/>
      <c r="AS16" s="160"/>
      <c r="AT16" s="160"/>
      <c r="AU16" s="160"/>
      <c r="AV16" s="160"/>
      <c r="AW16" s="160"/>
      <c r="AX16" s="160"/>
      <c r="AY16" s="160"/>
      <c r="AZ16" s="160"/>
      <c r="BA16" s="160"/>
      <c r="BB16" s="160"/>
      <c r="BC16" s="160"/>
      <c r="BD16" s="160"/>
      <c r="BE16" s="160"/>
      <c r="BF16" s="160"/>
      <c r="BG16" s="160"/>
      <c r="BH16" s="160"/>
      <c r="BI16" s="160"/>
      <c r="BJ16" s="160"/>
      <c r="BK16" s="160"/>
      <c r="BL16" s="160"/>
    </row>
    <row r="17" spans="1:33" s="35" customFormat="1" ht="18" customHeight="1" thickBot="1" x14ac:dyDescent="0.25">
      <c r="A17" s="245"/>
      <c r="B17" s="246"/>
      <c r="C17" s="247"/>
      <c r="D17" s="248"/>
      <c r="E17" s="248"/>
      <c r="F17" s="248"/>
      <c r="G17" s="248"/>
      <c r="H17" s="248"/>
      <c r="I17" s="249"/>
      <c r="J17" s="249"/>
      <c r="K17" s="247"/>
      <c r="L17" s="248"/>
      <c r="M17" s="248"/>
      <c r="N17" s="249"/>
      <c r="O17" s="88">
        <v>2</v>
      </c>
      <c r="P17" s="76"/>
      <c r="Q17" s="77"/>
      <c r="R17" s="77"/>
      <c r="S17" s="77"/>
      <c r="T17" s="77"/>
      <c r="U17" s="77"/>
      <c r="V17" s="77"/>
      <c r="W17" s="77"/>
      <c r="X17" s="77"/>
      <c r="Y17" s="78"/>
      <c r="Z17" s="181">
        <f t="shared" ref="Z17:Z21" si="0">SUM(P17:Y17)</f>
        <v>0</v>
      </c>
      <c r="AA17" s="248"/>
      <c r="AB17" s="248"/>
      <c r="AC17" s="248"/>
      <c r="AD17" s="249"/>
      <c r="AE17" s="249"/>
      <c r="AF17" s="240"/>
      <c r="AG17" s="89"/>
    </row>
    <row r="18" spans="1:33" s="35" customFormat="1" ht="16" thickBot="1" x14ac:dyDescent="0.25">
      <c r="A18" s="245"/>
      <c r="B18" s="246"/>
      <c r="C18" s="247"/>
      <c r="D18" s="248"/>
      <c r="E18" s="248"/>
      <c r="F18" s="248"/>
      <c r="G18" s="248"/>
      <c r="H18" s="248"/>
      <c r="I18" s="249"/>
      <c r="J18" s="249"/>
      <c r="K18" s="247"/>
      <c r="L18" s="248"/>
      <c r="M18" s="248"/>
      <c r="N18" s="249"/>
      <c r="O18" s="88">
        <v>3</v>
      </c>
      <c r="P18" s="76"/>
      <c r="Q18" s="77"/>
      <c r="R18" s="77"/>
      <c r="S18" s="77"/>
      <c r="T18" s="77"/>
      <c r="U18" s="77"/>
      <c r="V18" s="77"/>
      <c r="W18" s="77"/>
      <c r="X18" s="77"/>
      <c r="Y18" s="78"/>
      <c r="Z18" s="181">
        <f t="shared" si="0"/>
        <v>0</v>
      </c>
      <c r="AA18" s="248"/>
      <c r="AB18" s="248"/>
      <c r="AC18" s="248"/>
      <c r="AD18" s="249"/>
      <c r="AE18" s="249"/>
      <c r="AF18" s="240"/>
      <c r="AG18" s="151"/>
    </row>
    <row r="19" spans="1:33" ht="16" thickBot="1" x14ac:dyDescent="0.25">
      <c r="A19" s="245"/>
      <c r="B19" s="246"/>
      <c r="C19" s="247"/>
      <c r="D19" s="248"/>
      <c r="E19" s="248"/>
      <c r="F19" s="248"/>
      <c r="G19" s="248"/>
      <c r="H19" s="248"/>
      <c r="I19" s="249"/>
      <c r="J19" s="249"/>
      <c r="K19" s="247"/>
      <c r="L19" s="248"/>
      <c r="M19" s="248"/>
      <c r="N19" s="249"/>
      <c r="O19" s="88">
        <v>4</v>
      </c>
      <c r="P19" s="76"/>
      <c r="Q19" s="77"/>
      <c r="R19" s="77"/>
      <c r="S19" s="77"/>
      <c r="T19" s="77"/>
      <c r="U19" s="77"/>
      <c r="V19" s="77"/>
      <c r="W19" s="77"/>
      <c r="X19" s="77"/>
      <c r="Y19" s="78"/>
      <c r="Z19" s="181">
        <f t="shared" si="0"/>
        <v>0</v>
      </c>
      <c r="AA19" s="248"/>
      <c r="AB19" s="248"/>
      <c r="AC19" s="248"/>
      <c r="AD19" s="249"/>
      <c r="AE19" s="249"/>
      <c r="AF19" s="240"/>
      <c r="AG19" s="151"/>
    </row>
    <row r="20" spans="1:33" s="89" customFormat="1" ht="16" thickBot="1" x14ac:dyDescent="0.25">
      <c r="A20" s="245"/>
      <c r="B20" s="246"/>
      <c r="C20" s="247"/>
      <c r="D20" s="248"/>
      <c r="E20" s="248"/>
      <c r="F20" s="248"/>
      <c r="G20" s="248"/>
      <c r="H20" s="248"/>
      <c r="I20" s="249"/>
      <c r="J20" s="249"/>
      <c r="K20" s="247"/>
      <c r="L20" s="248"/>
      <c r="M20" s="248"/>
      <c r="N20" s="304"/>
      <c r="O20" s="105">
        <v>5</v>
      </c>
      <c r="P20" s="106"/>
      <c r="Q20" s="107"/>
      <c r="R20" s="107"/>
      <c r="S20" s="107"/>
      <c r="T20" s="107"/>
      <c r="U20" s="107"/>
      <c r="V20" s="107"/>
      <c r="W20" s="107"/>
      <c r="X20" s="107"/>
      <c r="Y20" s="108"/>
      <c r="Z20" s="182">
        <f t="shared" si="0"/>
        <v>0</v>
      </c>
      <c r="AA20" s="303"/>
      <c r="AB20" s="303"/>
      <c r="AC20" s="303"/>
      <c r="AD20" s="303"/>
      <c r="AE20" s="303"/>
      <c r="AF20" s="240"/>
      <c r="AG20" s="151"/>
    </row>
    <row r="21" spans="1:33" ht="17.25" customHeight="1" thickTop="1" thickBot="1" x14ac:dyDescent="0.25">
      <c r="A21" s="250"/>
      <c r="B21" s="251"/>
      <c r="C21" s="252"/>
      <c r="D21" s="253"/>
      <c r="E21" s="253"/>
      <c r="F21" s="253"/>
      <c r="G21" s="253"/>
      <c r="H21" s="253"/>
      <c r="I21" s="254"/>
      <c r="J21" s="255"/>
      <c r="K21" s="252"/>
      <c r="L21" s="253"/>
      <c r="M21" s="253"/>
      <c r="N21" s="305">
        <f>N16</f>
        <v>0</v>
      </c>
      <c r="O21" s="178" t="s">
        <v>47</v>
      </c>
      <c r="P21" s="179">
        <f>SUM(P16:P20)</f>
        <v>0</v>
      </c>
      <c r="Q21" s="179">
        <f t="shared" ref="Q21:Y21" si="1">SUM(Q16:Q20)</f>
        <v>0</v>
      </c>
      <c r="R21" s="179">
        <f t="shared" si="1"/>
        <v>0</v>
      </c>
      <c r="S21" s="179">
        <f t="shared" si="1"/>
        <v>0</v>
      </c>
      <c r="T21" s="179">
        <f t="shared" si="1"/>
        <v>0</v>
      </c>
      <c r="U21" s="179">
        <f t="shared" si="1"/>
        <v>0</v>
      </c>
      <c r="V21" s="179">
        <f t="shared" si="1"/>
        <v>0</v>
      </c>
      <c r="W21" s="179">
        <f t="shared" si="1"/>
        <v>0</v>
      </c>
      <c r="X21" s="179">
        <f t="shared" si="1"/>
        <v>0</v>
      </c>
      <c r="Y21" s="179">
        <f t="shared" si="1"/>
        <v>0</v>
      </c>
      <c r="Z21" s="180">
        <f t="shared" si="0"/>
        <v>0</v>
      </c>
      <c r="AA21" s="312">
        <f>SUM(AA17:AA20)</f>
        <v>0</v>
      </c>
      <c r="AB21" s="312">
        <f t="shared" ref="AB21:AE21" si="2">SUM(AB17:AB20)</f>
        <v>0</v>
      </c>
      <c r="AC21" s="312">
        <f t="shared" si="2"/>
        <v>0</v>
      </c>
      <c r="AD21" s="312">
        <f t="shared" si="2"/>
        <v>0</v>
      </c>
      <c r="AE21" s="312">
        <f t="shared" si="2"/>
        <v>0</v>
      </c>
      <c r="AF21" s="280"/>
    </row>
    <row r="22" spans="1:33" s="185" customFormat="1" ht="17.25" customHeight="1" thickBot="1" x14ac:dyDescent="0.25">
      <c r="A22" s="226" t="s">
        <v>62</v>
      </c>
      <c r="B22" s="206"/>
      <c r="C22" s="207"/>
      <c r="D22" s="208"/>
      <c r="E22" s="208"/>
      <c r="F22" s="208"/>
      <c r="G22" s="208"/>
      <c r="H22" s="208"/>
      <c r="I22" s="209"/>
      <c r="J22" s="209"/>
      <c r="K22" s="210"/>
      <c r="L22" s="211"/>
      <c r="M22" s="211"/>
      <c r="N22" s="212"/>
      <c r="O22" s="201"/>
      <c r="P22" s="202"/>
      <c r="Q22" s="202"/>
      <c r="R22" s="202"/>
      <c r="S22" s="202"/>
      <c r="T22" s="202"/>
      <c r="U22" s="202"/>
      <c r="V22" s="202"/>
      <c r="W22" s="202"/>
      <c r="X22" s="202"/>
      <c r="Y22" s="203"/>
      <c r="Z22" s="204"/>
      <c r="AA22" s="211"/>
      <c r="AB22" s="308"/>
      <c r="AC22" s="211"/>
      <c r="AD22" s="211"/>
      <c r="AE22" s="212"/>
      <c r="AF22" s="213"/>
    </row>
    <row r="23" spans="1:33" ht="16" thickBot="1" x14ac:dyDescent="0.25">
      <c r="A23" s="92"/>
      <c r="B23" s="93"/>
      <c r="C23" s="94"/>
      <c r="D23" s="95"/>
      <c r="E23" s="95"/>
      <c r="F23" s="95"/>
      <c r="G23" s="95"/>
      <c r="H23" s="95"/>
      <c r="I23" s="96"/>
      <c r="J23" s="96"/>
      <c r="K23" s="61"/>
      <c r="L23" s="62"/>
      <c r="M23" s="62"/>
      <c r="N23" s="63"/>
      <c r="O23" s="87">
        <v>1</v>
      </c>
      <c r="P23" s="64"/>
      <c r="Q23" s="65"/>
      <c r="R23" s="65"/>
      <c r="S23" s="65"/>
      <c r="T23" s="65"/>
      <c r="U23" s="65"/>
      <c r="V23" s="65"/>
      <c r="W23" s="65"/>
      <c r="X23" s="65"/>
      <c r="Y23" s="66"/>
      <c r="Z23" s="181">
        <f>SUM(P23:Y23)</f>
        <v>0</v>
      </c>
      <c r="AA23" s="192"/>
      <c r="AB23" s="211">
        <f>(C23+D23+E23+F23)-AA23</f>
        <v>0</v>
      </c>
      <c r="AC23" s="192"/>
      <c r="AD23" s="192"/>
      <c r="AE23" s="193"/>
      <c r="AF23" s="187"/>
    </row>
    <row r="24" spans="1:33" ht="16" thickBot="1" x14ac:dyDescent="0.25">
      <c r="A24" s="256"/>
      <c r="B24" s="257"/>
      <c r="C24" s="258"/>
      <c r="D24" s="259"/>
      <c r="E24" s="259"/>
      <c r="F24" s="259"/>
      <c r="G24" s="259"/>
      <c r="H24" s="259"/>
      <c r="I24" s="249"/>
      <c r="J24" s="249"/>
      <c r="K24" s="247"/>
      <c r="L24" s="248"/>
      <c r="M24" s="248"/>
      <c r="N24" s="249"/>
      <c r="O24" s="88">
        <v>2</v>
      </c>
      <c r="P24" s="76"/>
      <c r="Q24" s="77"/>
      <c r="R24" s="77"/>
      <c r="S24" s="77"/>
      <c r="T24" s="77"/>
      <c r="U24" s="77"/>
      <c r="V24" s="77"/>
      <c r="W24" s="77"/>
      <c r="X24" s="77"/>
      <c r="Y24" s="78"/>
      <c r="Z24" s="181">
        <f t="shared" ref="Z24:Z97" si="3">SUM(P24:Y24)</f>
        <v>0</v>
      </c>
      <c r="AA24" s="248"/>
      <c r="AB24" s="248"/>
      <c r="AC24" s="248"/>
      <c r="AD24" s="248"/>
      <c r="AE24" s="249"/>
      <c r="AF24" s="240"/>
    </row>
    <row r="25" spans="1:33" ht="16" thickBot="1" x14ac:dyDescent="0.25">
      <c r="A25" s="260"/>
      <c r="B25" s="261"/>
      <c r="C25" s="262"/>
      <c r="D25" s="263"/>
      <c r="E25" s="263"/>
      <c r="F25" s="263"/>
      <c r="G25" s="263"/>
      <c r="H25" s="263"/>
      <c r="I25" s="249"/>
      <c r="J25" s="249"/>
      <c r="K25" s="247"/>
      <c r="L25" s="248"/>
      <c r="M25" s="248"/>
      <c r="N25" s="249"/>
      <c r="O25" s="88">
        <v>3</v>
      </c>
      <c r="P25" s="76"/>
      <c r="Q25" s="77"/>
      <c r="R25" s="77"/>
      <c r="S25" s="77"/>
      <c r="T25" s="77"/>
      <c r="U25" s="77"/>
      <c r="V25" s="77"/>
      <c r="W25" s="77"/>
      <c r="X25" s="77"/>
      <c r="Y25" s="78"/>
      <c r="Z25" s="181">
        <f t="shared" si="3"/>
        <v>0</v>
      </c>
      <c r="AA25" s="248"/>
      <c r="AB25" s="248"/>
      <c r="AC25" s="248"/>
      <c r="AD25" s="248"/>
      <c r="AE25" s="249"/>
      <c r="AF25" s="240"/>
    </row>
    <row r="26" spans="1:33" ht="16" thickBot="1" x14ac:dyDescent="0.25">
      <c r="A26" s="260"/>
      <c r="B26" s="264"/>
      <c r="C26" s="262"/>
      <c r="D26" s="263"/>
      <c r="E26" s="263"/>
      <c r="F26" s="263"/>
      <c r="G26" s="263"/>
      <c r="H26" s="263"/>
      <c r="I26" s="249"/>
      <c r="J26" s="249"/>
      <c r="K26" s="247"/>
      <c r="L26" s="248"/>
      <c r="M26" s="248"/>
      <c r="N26" s="249"/>
      <c r="O26" s="88">
        <v>4</v>
      </c>
      <c r="P26" s="76"/>
      <c r="Q26" s="77"/>
      <c r="R26" s="77"/>
      <c r="S26" s="77"/>
      <c r="T26" s="77"/>
      <c r="U26" s="77"/>
      <c r="V26" s="77"/>
      <c r="W26" s="77"/>
      <c r="X26" s="77"/>
      <c r="Y26" s="78"/>
      <c r="Z26" s="181">
        <f t="shared" si="3"/>
        <v>0</v>
      </c>
      <c r="AA26" s="248"/>
      <c r="AB26" s="248"/>
      <c r="AC26" s="248"/>
      <c r="AD26" s="248"/>
      <c r="AE26" s="249"/>
      <c r="AF26" s="240"/>
    </row>
    <row r="27" spans="1:33" s="89" customFormat="1" ht="16" thickBot="1" x14ac:dyDescent="0.25">
      <c r="A27" s="265"/>
      <c r="B27" s="266"/>
      <c r="C27" s="267"/>
      <c r="D27" s="268"/>
      <c r="E27" s="268"/>
      <c r="F27" s="268"/>
      <c r="G27" s="268"/>
      <c r="H27" s="268"/>
      <c r="I27" s="269"/>
      <c r="J27" s="269"/>
      <c r="K27" s="270"/>
      <c r="L27" s="271"/>
      <c r="M27" s="271"/>
      <c r="N27" s="304"/>
      <c r="O27" s="105">
        <v>5</v>
      </c>
      <c r="P27" s="106"/>
      <c r="Q27" s="107"/>
      <c r="R27" s="107"/>
      <c r="S27" s="107"/>
      <c r="T27" s="107"/>
      <c r="U27" s="107"/>
      <c r="V27" s="107"/>
      <c r="W27" s="107"/>
      <c r="X27" s="107"/>
      <c r="Y27" s="108"/>
      <c r="Z27" s="182">
        <f t="shared" si="3"/>
        <v>0</v>
      </c>
      <c r="AA27" s="303"/>
      <c r="AB27" s="303"/>
      <c r="AC27" s="303"/>
      <c r="AD27" s="303"/>
      <c r="AE27" s="303"/>
      <c r="AF27" s="240"/>
      <c r="AG27"/>
    </row>
    <row r="28" spans="1:33" ht="17" thickTop="1" thickBot="1" x14ac:dyDescent="0.25">
      <c r="A28" s="272"/>
      <c r="B28" s="273"/>
      <c r="C28" s="274"/>
      <c r="D28" s="275"/>
      <c r="E28" s="275"/>
      <c r="F28" s="275"/>
      <c r="G28" s="275"/>
      <c r="H28" s="275"/>
      <c r="I28" s="254"/>
      <c r="J28" s="254"/>
      <c r="K28" s="252"/>
      <c r="L28" s="253"/>
      <c r="M28" s="254"/>
      <c r="N28" s="305">
        <f>N23</f>
        <v>0</v>
      </c>
      <c r="O28" s="179" t="s">
        <v>47</v>
      </c>
      <c r="P28" s="179">
        <f>SUM(P23:P27)</f>
        <v>0</v>
      </c>
      <c r="Q28" s="179">
        <f t="shared" ref="Q28:Y28" si="4">SUM(Q23:Q27)</f>
        <v>0</v>
      </c>
      <c r="R28" s="179">
        <f t="shared" si="4"/>
        <v>0</v>
      </c>
      <c r="S28" s="179">
        <f t="shared" si="4"/>
        <v>0</v>
      </c>
      <c r="T28" s="179">
        <f t="shared" si="4"/>
        <v>0</v>
      </c>
      <c r="U28" s="179">
        <f t="shared" si="4"/>
        <v>0</v>
      </c>
      <c r="V28" s="179">
        <f t="shared" si="4"/>
        <v>0</v>
      </c>
      <c r="W28" s="179">
        <f t="shared" si="4"/>
        <v>0</v>
      </c>
      <c r="X28" s="179">
        <f t="shared" si="4"/>
        <v>0</v>
      </c>
      <c r="Y28" s="179">
        <f t="shared" si="4"/>
        <v>0</v>
      </c>
      <c r="Z28" s="180">
        <f t="shared" si="3"/>
        <v>0</v>
      </c>
      <c r="AA28" s="312">
        <f>SUM(AA24:AA27)</f>
        <v>0</v>
      </c>
      <c r="AB28" s="312">
        <f t="shared" ref="AB28" si="5">SUM(AB24:AB27)</f>
        <v>0</v>
      </c>
      <c r="AC28" s="312">
        <f t="shared" ref="AC28" si="6">SUM(AC24:AC27)</f>
        <v>0</v>
      </c>
      <c r="AD28" s="312">
        <f t="shared" ref="AD28" si="7">SUM(AD24:AD27)</f>
        <v>0</v>
      </c>
      <c r="AE28" s="312">
        <f t="shared" ref="AE28" si="8">SUM(AE24:AE27)</f>
        <v>0</v>
      </c>
      <c r="AF28" s="280"/>
    </row>
    <row r="29" spans="1:33" s="150" customFormat="1" ht="16" thickBot="1" x14ac:dyDescent="0.25">
      <c r="A29" s="227" t="s">
        <v>63</v>
      </c>
      <c r="B29" s="216"/>
      <c r="C29" s="217"/>
      <c r="D29" s="218"/>
      <c r="E29" s="218"/>
      <c r="F29" s="218"/>
      <c r="G29" s="218"/>
      <c r="H29" s="218"/>
      <c r="I29" s="209"/>
      <c r="J29" s="209"/>
      <c r="K29" s="207"/>
      <c r="L29" s="208"/>
      <c r="M29" s="209"/>
      <c r="N29" s="330"/>
      <c r="O29" s="331"/>
      <c r="P29" s="202"/>
      <c r="Q29" s="202"/>
      <c r="R29" s="202"/>
      <c r="S29" s="202"/>
      <c r="T29" s="202"/>
      <c r="U29" s="202"/>
      <c r="V29" s="202"/>
      <c r="W29" s="202"/>
      <c r="X29" s="202"/>
      <c r="Y29" s="203"/>
      <c r="Z29" s="204"/>
      <c r="AA29" s="308"/>
      <c r="AB29" s="308"/>
      <c r="AC29" s="308"/>
      <c r="AD29" s="308"/>
      <c r="AE29" s="308"/>
      <c r="AF29" s="213"/>
    </row>
    <row r="30" spans="1:33" ht="16" thickBot="1" x14ac:dyDescent="0.25">
      <c r="A30" s="56"/>
      <c r="B30" s="57"/>
      <c r="C30" s="58"/>
      <c r="D30" s="59"/>
      <c r="E30" s="59"/>
      <c r="F30" s="59"/>
      <c r="G30" s="59"/>
      <c r="H30" s="59"/>
      <c r="I30" s="60"/>
      <c r="J30" s="60"/>
      <c r="K30" s="73"/>
      <c r="L30" s="74"/>
      <c r="M30" s="74"/>
      <c r="N30" s="328"/>
      <c r="O30" s="232">
        <v>1</v>
      </c>
      <c r="P30" s="100"/>
      <c r="Q30" s="101"/>
      <c r="R30" s="101"/>
      <c r="S30" s="101"/>
      <c r="T30" s="101"/>
      <c r="U30" s="101"/>
      <c r="V30" s="101"/>
      <c r="W30" s="101"/>
      <c r="X30" s="101"/>
      <c r="Y30" s="102"/>
      <c r="Z30" s="181">
        <f t="shared" si="3"/>
        <v>0</v>
      </c>
      <c r="AA30" s="194"/>
      <c r="AB30" s="211">
        <f>(C30+D30+E30+F30)-AA30</f>
        <v>0</v>
      </c>
      <c r="AC30" s="194"/>
      <c r="AD30" s="194"/>
      <c r="AE30" s="195"/>
      <c r="AF30" s="187"/>
    </row>
    <row r="31" spans="1:33" ht="16" thickBot="1" x14ac:dyDescent="0.25">
      <c r="A31" s="245"/>
      <c r="B31" s="246"/>
      <c r="C31" s="247"/>
      <c r="D31" s="248"/>
      <c r="E31" s="248"/>
      <c r="F31" s="248"/>
      <c r="G31" s="248"/>
      <c r="H31" s="248"/>
      <c r="I31" s="249"/>
      <c r="J31" s="249"/>
      <c r="K31" s="247"/>
      <c r="L31" s="248"/>
      <c r="M31" s="248"/>
      <c r="N31" s="249"/>
      <c r="O31" s="88">
        <v>2</v>
      </c>
      <c r="P31" s="76"/>
      <c r="Q31" s="77"/>
      <c r="R31" s="77"/>
      <c r="S31" s="77"/>
      <c r="T31" s="77"/>
      <c r="U31" s="77"/>
      <c r="V31" s="77"/>
      <c r="W31" s="77"/>
      <c r="X31" s="77"/>
      <c r="Y31" s="78"/>
      <c r="Z31" s="181">
        <f t="shared" si="3"/>
        <v>0</v>
      </c>
      <c r="AA31" s="248"/>
      <c r="AB31" s="248"/>
      <c r="AC31" s="248"/>
      <c r="AD31" s="248"/>
      <c r="AE31" s="249"/>
      <c r="AF31" s="240"/>
    </row>
    <row r="32" spans="1:33" ht="16" thickBot="1" x14ac:dyDescent="0.25">
      <c r="A32" s="245"/>
      <c r="B32" s="246"/>
      <c r="C32" s="247"/>
      <c r="D32" s="248"/>
      <c r="E32" s="248"/>
      <c r="F32" s="248"/>
      <c r="G32" s="248"/>
      <c r="H32" s="248"/>
      <c r="I32" s="249"/>
      <c r="J32" s="249"/>
      <c r="K32" s="247"/>
      <c r="L32" s="248"/>
      <c r="M32" s="248"/>
      <c r="N32" s="249"/>
      <c r="O32" s="88">
        <v>3</v>
      </c>
      <c r="P32" s="76"/>
      <c r="Q32" s="77"/>
      <c r="R32" s="77"/>
      <c r="S32" s="77"/>
      <c r="T32" s="77"/>
      <c r="U32" s="77"/>
      <c r="V32" s="77"/>
      <c r="W32" s="77"/>
      <c r="X32" s="77"/>
      <c r="Y32" s="78"/>
      <c r="Z32" s="181">
        <f t="shared" si="3"/>
        <v>0</v>
      </c>
      <c r="AA32" s="248"/>
      <c r="AB32" s="248"/>
      <c r="AC32" s="248"/>
      <c r="AD32" s="248"/>
      <c r="AE32" s="249"/>
      <c r="AF32" s="240"/>
    </row>
    <row r="33" spans="1:32" ht="16" thickBot="1" x14ac:dyDescent="0.25">
      <c r="A33" s="245"/>
      <c r="B33" s="246"/>
      <c r="C33" s="247"/>
      <c r="D33" s="248"/>
      <c r="E33" s="248"/>
      <c r="F33" s="248"/>
      <c r="G33" s="248"/>
      <c r="H33" s="248"/>
      <c r="I33" s="249"/>
      <c r="J33" s="249"/>
      <c r="K33" s="247"/>
      <c r="L33" s="248"/>
      <c r="M33" s="248"/>
      <c r="N33" s="249"/>
      <c r="O33" s="88">
        <v>4</v>
      </c>
      <c r="P33" s="76"/>
      <c r="Q33" s="77"/>
      <c r="R33" s="77"/>
      <c r="S33" s="77"/>
      <c r="T33" s="77"/>
      <c r="U33" s="77"/>
      <c r="V33" s="77"/>
      <c r="W33" s="77"/>
      <c r="X33" s="77"/>
      <c r="Y33" s="78"/>
      <c r="Z33" s="181">
        <f t="shared" si="3"/>
        <v>0</v>
      </c>
      <c r="AA33" s="248"/>
      <c r="AB33" s="248"/>
      <c r="AC33" s="248"/>
      <c r="AD33" s="248"/>
      <c r="AE33" s="249"/>
      <c r="AF33" s="240"/>
    </row>
    <row r="34" spans="1:32" ht="16" thickBot="1" x14ac:dyDescent="0.25">
      <c r="A34" s="276"/>
      <c r="B34" s="277"/>
      <c r="C34" s="270"/>
      <c r="D34" s="271"/>
      <c r="E34" s="271"/>
      <c r="F34" s="271"/>
      <c r="G34" s="271"/>
      <c r="H34" s="271"/>
      <c r="I34" s="269"/>
      <c r="J34" s="269"/>
      <c r="K34" s="270"/>
      <c r="L34" s="271"/>
      <c r="M34" s="271"/>
      <c r="N34" s="329"/>
      <c r="O34" s="105">
        <v>5</v>
      </c>
      <c r="P34" s="106"/>
      <c r="Q34" s="107"/>
      <c r="R34" s="107"/>
      <c r="S34" s="107"/>
      <c r="T34" s="107"/>
      <c r="U34" s="107"/>
      <c r="V34" s="107"/>
      <c r="W34" s="107"/>
      <c r="X34" s="107"/>
      <c r="Y34" s="108"/>
      <c r="Z34" s="182">
        <f t="shared" si="3"/>
        <v>0</v>
      </c>
      <c r="AA34" s="303"/>
      <c r="AB34" s="303"/>
      <c r="AC34" s="303"/>
      <c r="AD34" s="303"/>
      <c r="AE34" s="303"/>
      <c r="AF34" s="240"/>
    </row>
    <row r="35" spans="1:32" ht="17" thickTop="1" thickBot="1" x14ac:dyDescent="0.25">
      <c r="A35" s="250"/>
      <c r="B35" s="251"/>
      <c r="C35" s="252"/>
      <c r="D35" s="253"/>
      <c r="E35" s="253"/>
      <c r="F35" s="253"/>
      <c r="G35" s="253"/>
      <c r="H35" s="253"/>
      <c r="I35" s="254"/>
      <c r="J35" s="254"/>
      <c r="K35" s="252"/>
      <c r="L35" s="253"/>
      <c r="M35" s="253"/>
      <c r="N35" s="305">
        <f>N30</f>
        <v>0</v>
      </c>
      <c r="O35" s="178" t="s">
        <v>47</v>
      </c>
      <c r="P35" s="179">
        <f>SUM(P30:P34)</f>
        <v>0</v>
      </c>
      <c r="Q35" s="179">
        <f t="shared" ref="Q35:Y35" si="9">SUM(Q30:Q34)</f>
        <v>0</v>
      </c>
      <c r="R35" s="179">
        <f t="shared" si="9"/>
        <v>0</v>
      </c>
      <c r="S35" s="179">
        <f t="shared" si="9"/>
        <v>0</v>
      </c>
      <c r="T35" s="179">
        <f t="shared" si="9"/>
        <v>0</v>
      </c>
      <c r="U35" s="179">
        <f t="shared" si="9"/>
        <v>0</v>
      </c>
      <c r="V35" s="179">
        <f t="shared" si="9"/>
        <v>0</v>
      </c>
      <c r="W35" s="179">
        <f t="shared" si="9"/>
        <v>0</v>
      </c>
      <c r="X35" s="179">
        <f t="shared" si="9"/>
        <v>0</v>
      </c>
      <c r="Y35" s="179">
        <f t="shared" si="9"/>
        <v>0</v>
      </c>
      <c r="Z35" s="180">
        <f t="shared" si="3"/>
        <v>0</v>
      </c>
      <c r="AA35" s="312">
        <f>SUM(AA31:AA34)</f>
        <v>0</v>
      </c>
      <c r="AB35" s="312">
        <f t="shared" ref="AB35" si="10">SUM(AB31:AB34)</f>
        <v>0</v>
      </c>
      <c r="AC35" s="312">
        <f t="shared" ref="AC35" si="11">SUM(AC31:AC34)</f>
        <v>0</v>
      </c>
      <c r="AD35" s="312">
        <f t="shared" ref="AD35" si="12">SUM(AD31:AD34)</f>
        <v>0</v>
      </c>
      <c r="AE35" s="312">
        <f t="shared" ref="AE35" si="13">SUM(AE31:AE34)</f>
        <v>0</v>
      </c>
      <c r="AF35" s="280"/>
    </row>
    <row r="36" spans="1:32" s="150" customFormat="1" ht="16" thickBot="1" x14ac:dyDescent="0.25">
      <c r="A36" s="228" t="s">
        <v>64</v>
      </c>
      <c r="B36" s="206"/>
      <c r="C36" s="207"/>
      <c r="D36" s="208"/>
      <c r="E36" s="208"/>
      <c r="F36" s="208"/>
      <c r="G36" s="208"/>
      <c r="H36" s="208"/>
      <c r="I36" s="209"/>
      <c r="J36" s="209"/>
      <c r="K36" s="207"/>
      <c r="L36" s="208"/>
      <c r="M36" s="208"/>
      <c r="N36" s="209"/>
      <c r="O36" s="201"/>
      <c r="P36" s="202"/>
      <c r="Q36" s="202"/>
      <c r="R36" s="202"/>
      <c r="S36" s="202"/>
      <c r="T36" s="202"/>
      <c r="U36" s="202"/>
      <c r="V36" s="202"/>
      <c r="W36" s="202"/>
      <c r="X36" s="202"/>
      <c r="Y36" s="203"/>
      <c r="Z36" s="204"/>
      <c r="AA36" s="308"/>
      <c r="AB36" s="308"/>
      <c r="AC36" s="308"/>
      <c r="AD36" s="308"/>
      <c r="AE36" s="308"/>
      <c r="AF36" s="224"/>
    </row>
    <row r="37" spans="1:32" ht="16" thickBot="1" x14ac:dyDescent="0.25">
      <c r="A37" s="56"/>
      <c r="B37" s="57"/>
      <c r="C37" s="58"/>
      <c r="D37" s="59"/>
      <c r="E37" s="59"/>
      <c r="F37" s="59"/>
      <c r="G37" s="59"/>
      <c r="H37" s="59"/>
      <c r="I37" s="60"/>
      <c r="J37" s="60"/>
      <c r="K37" s="73"/>
      <c r="L37" s="74"/>
      <c r="M37" s="74"/>
      <c r="N37" s="215"/>
      <c r="O37" s="87">
        <v>1</v>
      </c>
      <c r="P37" s="64"/>
      <c r="Q37" s="65"/>
      <c r="R37" s="65"/>
      <c r="S37" s="65"/>
      <c r="T37" s="65"/>
      <c r="U37" s="65"/>
      <c r="V37" s="65"/>
      <c r="W37" s="65"/>
      <c r="X37" s="65"/>
      <c r="Y37" s="66"/>
      <c r="Z37" s="181">
        <f>SUM(P37:Y37)</f>
        <v>0</v>
      </c>
      <c r="AA37" s="194"/>
      <c r="AB37" s="211">
        <f>(C37+D37+E37+F37)-AA37</f>
        <v>0</v>
      </c>
      <c r="AC37" s="194"/>
      <c r="AD37" s="194"/>
      <c r="AE37" s="195"/>
      <c r="AF37" s="187"/>
    </row>
    <row r="38" spans="1:32" ht="16" thickBot="1" x14ac:dyDescent="0.25">
      <c r="A38" s="245"/>
      <c r="B38" s="246"/>
      <c r="C38" s="247"/>
      <c r="D38" s="248"/>
      <c r="E38" s="248"/>
      <c r="F38" s="248"/>
      <c r="G38" s="248"/>
      <c r="H38" s="248"/>
      <c r="I38" s="249"/>
      <c r="J38" s="249"/>
      <c r="K38" s="247"/>
      <c r="L38" s="248"/>
      <c r="M38" s="248"/>
      <c r="N38" s="249"/>
      <c r="O38" s="88">
        <v>2</v>
      </c>
      <c r="P38" s="76"/>
      <c r="Q38" s="77"/>
      <c r="R38" s="77"/>
      <c r="S38" s="77"/>
      <c r="T38" s="77"/>
      <c r="U38" s="77"/>
      <c r="V38" s="77"/>
      <c r="W38" s="77"/>
      <c r="X38" s="77"/>
      <c r="Y38" s="78"/>
      <c r="Z38" s="181">
        <f t="shared" ref="Z38:Z42" si="14">SUM(P38:Y38)</f>
        <v>0</v>
      </c>
      <c r="AA38" s="248"/>
      <c r="AB38" s="248"/>
      <c r="AC38" s="248"/>
      <c r="AD38" s="248"/>
      <c r="AE38" s="249"/>
      <c r="AF38" s="240"/>
    </row>
    <row r="39" spans="1:32" ht="16" thickBot="1" x14ac:dyDescent="0.25">
      <c r="A39" s="245"/>
      <c r="B39" s="246"/>
      <c r="C39" s="247"/>
      <c r="D39" s="248"/>
      <c r="E39" s="248"/>
      <c r="F39" s="248"/>
      <c r="G39" s="248"/>
      <c r="H39" s="248"/>
      <c r="I39" s="249"/>
      <c r="J39" s="249"/>
      <c r="K39" s="247"/>
      <c r="L39" s="248"/>
      <c r="M39" s="248"/>
      <c r="N39" s="249"/>
      <c r="O39" s="88">
        <v>3</v>
      </c>
      <c r="P39" s="76"/>
      <c r="Q39" s="77"/>
      <c r="R39" s="77"/>
      <c r="S39" s="77"/>
      <c r="T39" s="77"/>
      <c r="U39" s="77"/>
      <c r="V39" s="77"/>
      <c r="W39" s="77"/>
      <c r="X39" s="77"/>
      <c r="Y39" s="78"/>
      <c r="Z39" s="181">
        <f t="shared" si="14"/>
        <v>0</v>
      </c>
      <c r="AA39" s="248"/>
      <c r="AB39" s="248"/>
      <c r="AC39" s="248"/>
      <c r="AD39" s="248"/>
      <c r="AE39" s="249"/>
      <c r="AF39" s="240"/>
    </row>
    <row r="40" spans="1:32" ht="16" thickBot="1" x14ac:dyDescent="0.25">
      <c r="A40" s="245"/>
      <c r="B40" s="246"/>
      <c r="C40" s="247"/>
      <c r="D40" s="248"/>
      <c r="E40" s="248"/>
      <c r="F40" s="248"/>
      <c r="G40" s="248"/>
      <c r="H40" s="248"/>
      <c r="I40" s="249"/>
      <c r="J40" s="249"/>
      <c r="K40" s="247"/>
      <c r="L40" s="248"/>
      <c r="M40" s="248"/>
      <c r="N40" s="249"/>
      <c r="O40" s="88">
        <v>4</v>
      </c>
      <c r="P40" s="76"/>
      <c r="Q40" s="77"/>
      <c r="R40" s="77"/>
      <c r="S40" s="77"/>
      <c r="T40" s="77"/>
      <c r="U40" s="77"/>
      <c r="V40" s="77"/>
      <c r="W40" s="77"/>
      <c r="X40" s="77"/>
      <c r="Y40" s="78"/>
      <c r="Z40" s="181">
        <f t="shared" si="14"/>
        <v>0</v>
      </c>
      <c r="AA40" s="248"/>
      <c r="AB40" s="248"/>
      <c r="AC40" s="248"/>
      <c r="AD40" s="248"/>
      <c r="AE40" s="249"/>
      <c r="AF40" s="240"/>
    </row>
    <row r="41" spans="1:32" ht="16" thickBot="1" x14ac:dyDescent="0.25">
      <c r="A41" s="245"/>
      <c r="B41" s="246"/>
      <c r="C41" s="247"/>
      <c r="D41" s="248"/>
      <c r="E41" s="248"/>
      <c r="F41" s="248"/>
      <c r="G41" s="248"/>
      <c r="H41" s="248"/>
      <c r="I41" s="249"/>
      <c r="J41" s="249"/>
      <c r="K41" s="247"/>
      <c r="L41" s="248"/>
      <c r="M41" s="248"/>
      <c r="N41" s="304"/>
      <c r="O41" s="105">
        <v>5</v>
      </c>
      <c r="P41" s="106"/>
      <c r="Q41" s="107"/>
      <c r="R41" s="107"/>
      <c r="S41" s="107"/>
      <c r="T41" s="107"/>
      <c r="U41" s="107"/>
      <c r="V41" s="107"/>
      <c r="W41" s="107"/>
      <c r="X41" s="107"/>
      <c r="Y41" s="108"/>
      <c r="Z41" s="182">
        <f t="shared" si="14"/>
        <v>0</v>
      </c>
      <c r="AA41" s="303"/>
      <c r="AB41" s="303"/>
      <c r="AC41" s="303"/>
      <c r="AD41" s="303"/>
      <c r="AE41" s="303"/>
      <c r="AF41" s="240"/>
    </row>
    <row r="42" spans="1:32" ht="17" thickTop="1" thickBot="1" x14ac:dyDescent="0.25">
      <c r="A42" s="250"/>
      <c r="B42" s="251"/>
      <c r="C42" s="252"/>
      <c r="D42" s="253"/>
      <c r="E42" s="253"/>
      <c r="F42" s="253"/>
      <c r="G42" s="253"/>
      <c r="H42" s="253"/>
      <c r="I42" s="254"/>
      <c r="J42" s="254"/>
      <c r="K42" s="252"/>
      <c r="L42" s="253"/>
      <c r="M42" s="253"/>
      <c r="N42" s="333">
        <f>N37</f>
        <v>0</v>
      </c>
      <c r="O42" s="178" t="s">
        <v>47</v>
      </c>
      <c r="P42" s="179">
        <f>SUM(P37:P41)</f>
        <v>0</v>
      </c>
      <c r="Q42" s="179">
        <f t="shared" ref="Q42:Y42" si="15">SUM(Q37:Q41)</f>
        <v>0</v>
      </c>
      <c r="R42" s="179">
        <f t="shared" si="15"/>
        <v>0</v>
      </c>
      <c r="S42" s="179">
        <f t="shared" si="15"/>
        <v>0</v>
      </c>
      <c r="T42" s="179">
        <f t="shared" si="15"/>
        <v>0</v>
      </c>
      <c r="U42" s="179">
        <f t="shared" si="15"/>
        <v>0</v>
      </c>
      <c r="V42" s="179">
        <f t="shared" si="15"/>
        <v>0</v>
      </c>
      <c r="W42" s="179">
        <f t="shared" si="15"/>
        <v>0</v>
      </c>
      <c r="X42" s="179">
        <f t="shared" si="15"/>
        <v>0</v>
      </c>
      <c r="Y42" s="179">
        <f t="shared" si="15"/>
        <v>0</v>
      </c>
      <c r="Z42" s="180">
        <f t="shared" si="14"/>
        <v>0</v>
      </c>
      <c r="AA42" s="312">
        <f>SUM(AA38:AA41)</f>
        <v>0</v>
      </c>
      <c r="AB42" s="312">
        <f t="shared" ref="AB42" si="16">SUM(AB38:AB41)</f>
        <v>0</v>
      </c>
      <c r="AC42" s="312">
        <f t="shared" ref="AC42" si="17">SUM(AC38:AC41)</f>
        <v>0</v>
      </c>
      <c r="AD42" s="312">
        <f t="shared" ref="AD42" si="18">SUM(AD38:AD41)</f>
        <v>0</v>
      </c>
      <c r="AE42" s="312">
        <f t="shared" ref="AE42" si="19">SUM(AE38:AE41)</f>
        <v>0</v>
      </c>
      <c r="AF42" s="280"/>
    </row>
    <row r="43" spans="1:32" s="150" customFormat="1" ht="16" thickBot="1" x14ac:dyDescent="0.25">
      <c r="A43" s="229" t="s">
        <v>65</v>
      </c>
      <c r="B43" s="219"/>
      <c r="C43" s="220"/>
      <c r="D43" s="221"/>
      <c r="E43" s="221"/>
      <c r="F43" s="221"/>
      <c r="G43" s="221"/>
      <c r="H43" s="221"/>
      <c r="I43" s="222"/>
      <c r="J43" s="222"/>
      <c r="K43" s="220"/>
      <c r="L43" s="221"/>
      <c r="M43" s="221"/>
      <c r="N43" s="223"/>
      <c r="O43" s="201"/>
      <c r="P43" s="202"/>
      <c r="Q43" s="202"/>
      <c r="R43" s="202"/>
      <c r="S43" s="202"/>
      <c r="T43" s="202"/>
      <c r="U43" s="202"/>
      <c r="V43" s="202"/>
      <c r="W43" s="202"/>
      <c r="X43" s="202"/>
      <c r="Y43" s="203"/>
      <c r="Z43" s="204"/>
      <c r="AA43" s="308"/>
      <c r="AB43" s="308"/>
      <c r="AC43" s="308"/>
      <c r="AD43" s="308"/>
      <c r="AE43" s="308"/>
      <c r="AF43" s="224"/>
    </row>
    <row r="44" spans="1:32" ht="16" thickBot="1" x14ac:dyDescent="0.25">
      <c r="A44" s="92"/>
      <c r="B44" s="93"/>
      <c r="C44" s="94"/>
      <c r="D44" s="95"/>
      <c r="E44" s="95"/>
      <c r="F44" s="95"/>
      <c r="G44" s="95"/>
      <c r="H44" s="95"/>
      <c r="I44" s="96"/>
      <c r="J44" s="96"/>
      <c r="K44" s="97"/>
      <c r="L44" s="98"/>
      <c r="M44" s="98"/>
      <c r="N44" s="99"/>
      <c r="O44" s="87">
        <v>1</v>
      </c>
      <c r="P44" s="64"/>
      <c r="Q44" s="65"/>
      <c r="R44" s="65"/>
      <c r="S44" s="65"/>
      <c r="T44" s="65"/>
      <c r="U44" s="65"/>
      <c r="V44" s="65"/>
      <c r="W44" s="65"/>
      <c r="X44" s="65"/>
      <c r="Y44" s="66"/>
      <c r="Z44" s="181">
        <f t="shared" si="3"/>
        <v>0</v>
      </c>
      <c r="AA44" s="194"/>
      <c r="AB44" s="211">
        <f>(C44+D44+E44+F44)-AA44</f>
        <v>0</v>
      </c>
      <c r="AC44" s="194"/>
      <c r="AD44" s="194"/>
      <c r="AE44" s="195"/>
      <c r="AF44" s="187"/>
    </row>
    <row r="45" spans="1:32" ht="16" thickBot="1" x14ac:dyDescent="0.25">
      <c r="A45" s="245"/>
      <c r="B45" s="246"/>
      <c r="C45" s="247"/>
      <c r="D45" s="248"/>
      <c r="E45" s="248"/>
      <c r="F45" s="248"/>
      <c r="G45" s="248"/>
      <c r="H45" s="248"/>
      <c r="I45" s="249"/>
      <c r="J45" s="249"/>
      <c r="K45" s="247"/>
      <c r="L45" s="248"/>
      <c r="M45" s="248"/>
      <c r="N45" s="249"/>
      <c r="O45" s="88">
        <v>2</v>
      </c>
      <c r="P45" s="76"/>
      <c r="Q45" s="77"/>
      <c r="R45" s="77"/>
      <c r="S45" s="77"/>
      <c r="T45" s="77"/>
      <c r="U45" s="77"/>
      <c r="V45" s="77"/>
      <c r="W45" s="77"/>
      <c r="X45" s="77"/>
      <c r="Y45" s="78"/>
      <c r="Z45" s="181">
        <f t="shared" si="3"/>
        <v>0</v>
      </c>
      <c r="AA45" s="248"/>
      <c r="AB45" s="248"/>
      <c r="AC45" s="248"/>
      <c r="AD45" s="248"/>
      <c r="AE45" s="249"/>
      <c r="AF45" s="240"/>
    </row>
    <row r="46" spans="1:32" ht="16" thickBot="1" x14ac:dyDescent="0.25">
      <c r="A46" s="245"/>
      <c r="B46" s="246"/>
      <c r="C46" s="247"/>
      <c r="D46" s="248"/>
      <c r="E46" s="248"/>
      <c r="F46" s="248"/>
      <c r="G46" s="248"/>
      <c r="H46" s="248"/>
      <c r="I46" s="249"/>
      <c r="J46" s="249"/>
      <c r="K46" s="247"/>
      <c r="L46" s="248"/>
      <c r="M46" s="248"/>
      <c r="N46" s="249"/>
      <c r="O46" s="88">
        <v>3</v>
      </c>
      <c r="P46" s="76"/>
      <c r="Q46" s="77"/>
      <c r="R46" s="77"/>
      <c r="S46" s="77"/>
      <c r="T46" s="77"/>
      <c r="U46" s="77"/>
      <c r="V46" s="77"/>
      <c r="W46" s="77"/>
      <c r="X46" s="77"/>
      <c r="Y46" s="78"/>
      <c r="Z46" s="181">
        <f t="shared" si="3"/>
        <v>0</v>
      </c>
      <c r="AA46" s="248"/>
      <c r="AB46" s="248"/>
      <c r="AC46" s="248"/>
      <c r="AD46" s="248"/>
      <c r="AE46" s="249"/>
      <c r="AF46" s="240"/>
    </row>
    <row r="47" spans="1:32" ht="16" thickBot="1" x14ac:dyDescent="0.25">
      <c r="A47" s="245"/>
      <c r="B47" s="246"/>
      <c r="C47" s="247"/>
      <c r="D47" s="248"/>
      <c r="E47" s="248"/>
      <c r="F47" s="248"/>
      <c r="G47" s="248"/>
      <c r="H47" s="248"/>
      <c r="I47" s="249"/>
      <c r="J47" s="249"/>
      <c r="K47" s="247"/>
      <c r="L47" s="248"/>
      <c r="M47" s="248"/>
      <c r="N47" s="249"/>
      <c r="O47" s="88">
        <v>4</v>
      </c>
      <c r="P47" s="76"/>
      <c r="Q47" s="77"/>
      <c r="R47" s="77"/>
      <c r="S47" s="77"/>
      <c r="T47" s="77"/>
      <c r="U47" s="77"/>
      <c r="V47" s="77"/>
      <c r="W47" s="77"/>
      <c r="X47" s="77"/>
      <c r="Y47" s="78"/>
      <c r="Z47" s="181">
        <f t="shared" si="3"/>
        <v>0</v>
      </c>
      <c r="AA47" s="248"/>
      <c r="AB47" s="248"/>
      <c r="AC47" s="248"/>
      <c r="AD47" s="248"/>
      <c r="AE47" s="249"/>
      <c r="AF47" s="240"/>
    </row>
    <row r="48" spans="1:32" ht="16" thickBot="1" x14ac:dyDescent="0.25">
      <c r="A48" s="245"/>
      <c r="B48" s="246"/>
      <c r="C48" s="247"/>
      <c r="D48" s="248"/>
      <c r="E48" s="248"/>
      <c r="F48" s="248"/>
      <c r="G48" s="248"/>
      <c r="H48" s="248"/>
      <c r="I48" s="249"/>
      <c r="J48" s="249"/>
      <c r="K48" s="247"/>
      <c r="L48" s="248"/>
      <c r="M48" s="248"/>
      <c r="N48" s="304"/>
      <c r="O48" s="105">
        <v>5</v>
      </c>
      <c r="P48" s="106"/>
      <c r="Q48" s="107"/>
      <c r="R48" s="107"/>
      <c r="S48" s="107"/>
      <c r="T48" s="107"/>
      <c r="U48" s="107"/>
      <c r="V48" s="107"/>
      <c r="W48" s="107"/>
      <c r="X48" s="107"/>
      <c r="Y48" s="108"/>
      <c r="Z48" s="182">
        <f t="shared" si="3"/>
        <v>0</v>
      </c>
      <c r="AA48" s="303"/>
      <c r="AB48" s="303"/>
      <c r="AC48" s="303"/>
      <c r="AD48" s="303"/>
      <c r="AE48" s="303"/>
      <c r="AF48" s="240"/>
    </row>
    <row r="49" spans="1:46" ht="17" thickTop="1" thickBot="1" x14ac:dyDescent="0.25">
      <c r="A49" s="250"/>
      <c r="B49" s="251"/>
      <c r="C49" s="252"/>
      <c r="D49" s="253"/>
      <c r="E49" s="253"/>
      <c r="F49" s="253"/>
      <c r="G49" s="253"/>
      <c r="H49" s="253"/>
      <c r="I49" s="254"/>
      <c r="J49" s="254"/>
      <c r="K49" s="252"/>
      <c r="L49" s="253"/>
      <c r="M49" s="253"/>
      <c r="N49" s="305">
        <f>N44</f>
        <v>0</v>
      </c>
      <c r="O49" s="178" t="s">
        <v>47</v>
      </c>
      <c r="P49" s="179">
        <f>SUM(P44:P48)</f>
        <v>0</v>
      </c>
      <c r="Q49" s="179">
        <f t="shared" ref="Q49:Y49" si="20">SUM(Q44:Q48)</f>
        <v>0</v>
      </c>
      <c r="R49" s="179">
        <f t="shared" si="20"/>
        <v>0</v>
      </c>
      <c r="S49" s="179">
        <f t="shared" si="20"/>
        <v>0</v>
      </c>
      <c r="T49" s="179">
        <f t="shared" si="20"/>
        <v>0</v>
      </c>
      <c r="U49" s="179">
        <f t="shared" si="20"/>
        <v>0</v>
      </c>
      <c r="V49" s="179">
        <f t="shared" si="20"/>
        <v>0</v>
      </c>
      <c r="W49" s="179">
        <f t="shared" si="20"/>
        <v>0</v>
      </c>
      <c r="X49" s="179">
        <f t="shared" si="20"/>
        <v>0</v>
      </c>
      <c r="Y49" s="179">
        <f t="shared" si="20"/>
        <v>0</v>
      </c>
      <c r="Z49" s="298">
        <f t="shared" si="3"/>
        <v>0</v>
      </c>
      <c r="AA49" s="312">
        <f>SUM(AA45:AA48)</f>
        <v>0</v>
      </c>
      <c r="AB49" s="312">
        <f t="shared" ref="AB49" si="21">SUM(AB45:AB48)</f>
        <v>0</v>
      </c>
      <c r="AC49" s="312">
        <f t="shared" ref="AC49" si="22">SUM(AC45:AC48)</f>
        <v>0</v>
      </c>
      <c r="AD49" s="312">
        <f t="shared" ref="AD49" si="23">SUM(AD45:AD48)</f>
        <v>0</v>
      </c>
      <c r="AE49" s="312">
        <f t="shared" ref="AE49" si="24">SUM(AE45:AE48)</f>
        <v>0</v>
      </c>
      <c r="AF49" s="280"/>
    </row>
    <row r="50" spans="1:46" s="150" customFormat="1" ht="16" thickBot="1" x14ac:dyDescent="0.25">
      <c r="A50" s="228" t="s">
        <v>66</v>
      </c>
      <c r="B50" s="206"/>
      <c r="C50" s="207"/>
      <c r="D50" s="208"/>
      <c r="E50" s="208"/>
      <c r="F50" s="208"/>
      <c r="G50" s="208"/>
      <c r="H50" s="208"/>
      <c r="I50" s="209"/>
      <c r="J50" s="209"/>
      <c r="K50" s="207"/>
      <c r="L50" s="208"/>
      <c r="M50" s="208"/>
      <c r="N50" s="209"/>
      <c r="O50" s="201"/>
      <c r="P50" s="202"/>
      <c r="Q50" s="202"/>
      <c r="R50" s="202"/>
      <c r="S50" s="202"/>
      <c r="T50" s="202"/>
      <c r="U50" s="202"/>
      <c r="V50" s="202"/>
      <c r="W50" s="202"/>
      <c r="X50" s="202"/>
      <c r="Y50" s="203"/>
      <c r="Z50" s="184"/>
      <c r="AA50" s="308"/>
      <c r="AB50" s="308"/>
      <c r="AC50" s="308"/>
      <c r="AD50" s="308"/>
      <c r="AE50" s="308"/>
      <c r="AF50" s="224"/>
      <c r="AG50" s="185"/>
      <c r="AH50" s="185"/>
      <c r="AI50" s="185"/>
      <c r="AJ50" s="185"/>
      <c r="AK50" s="185"/>
      <c r="AL50" s="185"/>
      <c r="AM50" s="185"/>
      <c r="AN50" s="185"/>
      <c r="AO50" s="185"/>
      <c r="AP50" s="185"/>
      <c r="AQ50" s="185"/>
      <c r="AR50" s="185"/>
    </row>
    <row r="51" spans="1:46" ht="16" thickBot="1" x14ac:dyDescent="0.25">
      <c r="A51" s="56"/>
      <c r="B51" s="57"/>
      <c r="C51" s="58"/>
      <c r="D51" s="59"/>
      <c r="E51" s="59"/>
      <c r="F51" s="59"/>
      <c r="G51" s="59"/>
      <c r="H51" s="59"/>
      <c r="I51" s="60"/>
      <c r="J51" s="60"/>
      <c r="K51" s="73"/>
      <c r="L51" s="74"/>
      <c r="M51" s="74"/>
      <c r="N51" s="215"/>
      <c r="O51" s="87">
        <v>1</v>
      </c>
      <c r="P51" s="64"/>
      <c r="Q51" s="65"/>
      <c r="R51" s="65"/>
      <c r="S51" s="65"/>
      <c r="T51" s="65"/>
      <c r="U51" s="65"/>
      <c r="V51" s="65"/>
      <c r="W51" s="65"/>
      <c r="X51" s="65"/>
      <c r="Y51" s="66"/>
      <c r="Z51" s="181">
        <f t="shared" si="3"/>
        <v>0</v>
      </c>
      <c r="AA51" s="194"/>
      <c r="AB51" s="211">
        <f>(C51+D51+E51+F51)-AA51</f>
        <v>0</v>
      </c>
      <c r="AC51" s="194"/>
      <c r="AD51" s="194"/>
      <c r="AE51" s="195"/>
      <c r="AF51" s="187"/>
    </row>
    <row r="52" spans="1:46" ht="16" thickBot="1" x14ac:dyDescent="0.25">
      <c r="A52" s="245"/>
      <c r="B52" s="246"/>
      <c r="C52" s="247"/>
      <c r="D52" s="248"/>
      <c r="E52" s="248"/>
      <c r="F52" s="248"/>
      <c r="G52" s="248"/>
      <c r="H52" s="248"/>
      <c r="I52" s="249"/>
      <c r="J52" s="249"/>
      <c r="K52" s="247"/>
      <c r="L52" s="248"/>
      <c r="M52" s="248"/>
      <c r="N52" s="249"/>
      <c r="O52" s="88">
        <v>2</v>
      </c>
      <c r="P52" s="76"/>
      <c r="Q52" s="77"/>
      <c r="R52" s="77"/>
      <c r="S52" s="77"/>
      <c r="T52" s="77"/>
      <c r="U52" s="77"/>
      <c r="V52" s="77"/>
      <c r="W52" s="77"/>
      <c r="X52" s="77"/>
      <c r="Y52" s="78"/>
      <c r="Z52" s="181">
        <f t="shared" si="3"/>
        <v>0</v>
      </c>
      <c r="AA52" s="248"/>
      <c r="AB52" s="248"/>
      <c r="AC52" s="248"/>
      <c r="AD52" s="248"/>
      <c r="AE52" s="249"/>
      <c r="AF52" s="240"/>
    </row>
    <row r="53" spans="1:46" ht="16" thickBot="1" x14ac:dyDescent="0.25">
      <c r="A53" s="245"/>
      <c r="B53" s="246"/>
      <c r="C53" s="247"/>
      <c r="D53" s="248"/>
      <c r="E53" s="248"/>
      <c r="F53" s="248"/>
      <c r="G53" s="248"/>
      <c r="H53" s="248"/>
      <c r="I53" s="249"/>
      <c r="J53" s="249"/>
      <c r="K53" s="247"/>
      <c r="L53" s="248"/>
      <c r="M53" s="248"/>
      <c r="N53" s="249"/>
      <c r="O53" s="88">
        <v>3</v>
      </c>
      <c r="P53" s="76"/>
      <c r="Q53" s="77"/>
      <c r="R53" s="77"/>
      <c r="S53" s="77"/>
      <c r="T53" s="77"/>
      <c r="U53" s="77"/>
      <c r="V53" s="77"/>
      <c r="W53" s="77"/>
      <c r="X53" s="77"/>
      <c r="Y53" s="78"/>
      <c r="Z53" s="181">
        <f t="shared" si="3"/>
        <v>0</v>
      </c>
      <c r="AA53" s="248"/>
      <c r="AB53" s="248"/>
      <c r="AC53" s="248"/>
      <c r="AD53" s="248"/>
      <c r="AE53" s="249"/>
      <c r="AF53" s="240"/>
    </row>
    <row r="54" spans="1:46" ht="16" thickBot="1" x14ac:dyDescent="0.25">
      <c r="A54" s="245"/>
      <c r="B54" s="246"/>
      <c r="C54" s="247"/>
      <c r="D54" s="248"/>
      <c r="E54" s="248"/>
      <c r="F54" s="248"/>
      <c r="G54" s="248"/>
      <c r="H54" s="248"/>
      <c r="I54" s="249"/>
      <c r="J54" s="249"/>
      <c r="K54" s="247"/>
      <c r="L54" s="248"/>
      <c r="M54" s="248"/>
      <c r="N54" s="249"/>
      <c r="O54" s="88">
        <v>4</v>
      </c>
      <c r="P54" s="76"/>
      <c r="Q54" s="77"/>
      <c r="R54" s="77"/>
      <c r="S54" s="77"/>
      <c r="T54" s="77"/>
      <c r="U54" s="77"/>
      <c r="V54" s="77"/>
      <c r="W54" s="77"/>
      <c r="X54" s="77"/>
      <c r="Y54" s="78"/>
      <c r="Z54" s="181">
        <f t="shared" si="3"/>
        <v>0</v>
      </c>
      <c r="AA54" s="248"/>
      <c r="AB54" s="248"/>
      <c r="AC54" s="248"/>
      <c r="AD54" s="248"/>
      <c r="AE54" s="249"/>
      <c r="AF54" s="240"/>
    </row>
    <row r="55" spans="1:46" ht="16" thickBot="1" x14ac:dyDescent="0.25">
      <c r="A55" s="276"/>
      <c r="B55" s="277"/>
      <c r="C55" s="270"/>
      <c r="D55" s="271"/>
      <c r="E55" s="271"/>
      <c r="F55" s="271"/>
      <c r="G55" s="271"/>
      <c r="H55" s="271"/>
      <c r="I55" s="269"/>
      <c r="J55" s="269"/>
      <c r="K55" s="270"/>
      <c r="L55" s="271"/>
      <c r="M55" s="271"/>
      <c r="N55" s="304"/>
      <c r="O55" s="105">
        <v>5</v>
      </c>
      <c r="P55" s="106"/>
      <c r="Q55" s="107"/>
      <c r="R55" s="107"/>
      <c r="S55" s="107"/>
      <c r="T55" s="107"/>
      <c r="U55" s="107"/>
      <c r="V55" s="107"/>
      <c r="W55" s="107"/>
      <c r="X55" s="107"/>
      <c r="Y55" s="108"/>
      <c r="Z55" s="182">
        <f t="shared" si="3"/>
        <v>0</v>
      </c>
      <c r="AA55" s="303"/>
      <c r="AB55" s="303"/>
      <c r="AC55" s="303"/>
      <c r="AD55" s="303"/>
      <c r="AE55" s="303"/>
      <c r="AF55" s="240"/>
    </row>
    <row r="56" spans="1:46" ht="17" thickTop="1" thickBot="1" x14ac:dyDescent="0.25">
      <c r="A56" s="250"/>
      <c r="B56" s="251"/>
      <c r="C56" s="252"/>
      <c r="D56" s="253"/>
      <c r="E56" s="253"/>
      <c r="F56" s="253"/>
      <c r="G56" s="253"/>
      <c r="H56" s="253"/>
      <c r="I56" s="254"/>
      <c r="J56" s="254"/>
      <c r="K56" s="252"/>
      <c r="L56" s="253"/>
      <c r="M56" s="253"/>
      <c r="N56" s="305">
        <f>N51</f>
        <v>0</v>
      </c>
      <c r="O56" s="178" t="s">
        <v>47</v>
      </c>
      <c r="P56" s="179">
        <f>SUM(P51:P55)</f>
        <v>0</v>
      </c>
      <c r="Q56" s="179">
        <f t="shared" ref="Q56:Y56" si="25">SUM(Q51:Q55)</f>
        <v>0</v>
      </c>
      <c r="R56" s="179">
        <f t="shared" si="25"/>
        <v>0</v>
      </c>
      <c r="S56" s="179">
        <f t="shared" si="25"/>
        <v>0</v>
      </c>
      <c r="T56" s="179">
        <f t="shared" si="25"/>
        <v>0</v>
      </c>
      <c r="U56" s="179">
        <f t="shared" si="25"/>
        <v>0</v>
      </c>
      <c r="V56" s="179">
        <f t="shared" si="25"/>
        <v>0</v>
      </c>
      <c r="W56" s="179">
        <f t="shared" si="25"/>
        <v>0</v>
      </c>
      <c r="X56" s="179">
        <f t="shared" si="25"/>
        <v>0</v>
      </c>
      <c r="Y56" s="179">
        <f t="shared" si="25"/>
        <v>0</v>
      </c>
      <c r="Z56" s="298">
        <f t="shared" si="3"/>
        <v>0</v>
      </c>
      <c r="AA56" s="312">
        <f>SUM(AA52:AA55)</f>
        <v>0</v>
      </c>
      <c r="AB56" s="312">
        <f t="shared" ref="AB56" si="26">SUM(AB52:AB55)</f>
        <v>0</v>
      </c>
      <c r="AC56" s="312">
        <f t="shared" ref="AC56" si="27">SUM(AC52:AC55)</f>
        <v>0</v>
      </c>
      <c r="AD56" s="312">
        <f t="shared" ref="AD56" si="28">SUM(AD52:AD55)</f>
        <v>0</v>
      </c>
      <c r="AE56" s="312">
        <f t="shared" ref="AE56" si="29">SUM(AE52:AE55)</f>
        <v>0</v>
      </c>
      <c r="AF56" s="280"/>
    </row>
    <row r="57" spans="1:46" s="150" customFormat="1" ht="16" thickBot="1" x14ac:dyDescent="0.25">
      <c r="A57" s="230" t="s">
        <v>67</v>
      </c>
      <c r="C57" s="207"/>
      <c r="D57" s="208"/>
      <c r="E57" s="208"/>
      <c r="F57" s="208"/>
      <c r="G57" s="208"/>
      <c r="H57" s="208"/>
      <c r="I57" s="209"/>
      <c r="J57" s="209"/>
      <c r="K57" s="207"/>
      <c r="L57" s="208"/>
      <c r="M57" s="208"/>
      <c r="N57" s="209"/>
      <c r="O57" s="201"/>
      <c r="P57" s="202"/>
      <c r="Q57" s="202"/>
      <c r="R57" s="202"/>
      <c r="S57" s="202"/>
      <c r="T57" s="202"/>
      <c r="U57" s="202"/>
      <c r="V57" s="202"/>
      <c r="W57" s="202"/>
      <c r="X57" s="202"/>
      <c r="Y57" s="203"/>
      <c r="Z57" s="184"/>
      <c r="AA57" s="308"/>
      <c r="AB57" s="308"/>
      <c r="AC57" s="308"/>
      <c r="AD57" s="308"/>
      <c r="AE57" s="308"/>
      <c r="AF57" s="224"/>
      <c r="AG57" s="185"/>
      <c r="AH57" s="185"/>
      <c r="AI57" s="185"/>
      <c r="AJ57" s="185"/>
      <c r="AK57" s="185"/>
      <c r="AL57" s="185"/>
      <c r="AM57" s="185"/>
      <c r="AN57" s="185"/>
      <c r="AO57" s="185"/>
      <c r="AP57" s="185"/>
      <c r="AQ57" s="185"/>
      <c r="AR57" s="185"/>
      <c r="AS57" s="185"/>
      <c r="AT57" s="185"/>
    </row>
    <row r="58" spans="1:46" ht="16" thickBot="1" x14ac:dyDescent="0.25">
      <c r="A58" s="56"/>
      <c r="B58" s="57"/>
      <c r="C58" s="58"/>
      <c r="D58" s="59"/>
      <c r="E58" s="59"/>
      <c r="F58" s="59"/>
      <c r="G58" s="59"/>
      <c r="H58" s="59"/>
      <c r="I58" s="60"/>
      <c r="J58" s="60"/>
      <c r="K58" s="73"/>
      <c r="L58" s="74"/>
      <c r="M58" s="74"/>
      <c r="N58" s="215"/>
      <c r="O58" s="87">
        <v>1</v>
      </c>
      <c r="P58" s="64"/>
      <c r="Q58" s="65"/>
      <c r="R58" s="65"/>
      <c r="S58" s="65"/>
      <c r="T58" s="65"/>
      <c r="U58" s="65"/>
      <c r="V58" s="65"/>
      <c r="W58" s="65"/>
      <c r="X58" s="65"/>
      <c r="Y58" s="66"/>
      <c r="Z58" s="181">
        <f t="shared" si="3"/>
        <v>0</v>
      </c>
      <c r="AA58" s="194"/>
      <c r="AB58" s="211">
        <f>(C58+D58+E58+F58)-AA58</f>
        <v>0</v>
      </c>
      <c r="AC58" s="194"/>
      <c r="AD58" s="194"/>
      <c r="AE58" s="195"/>
      <c r="AF58" s="187"/>
    </row>
    <row r="59" spans="1:46" ht="16" thickBot="1" x14ac:dyDescent="0.25">
      <c r="A59" s="245"/>
      <c r="B59" s="246"/>
      <c r="C59" s="247"/>
      <c r="D59" s="248"/>
      <c r="E59" s="248"/>
      <c r="F59" s="248"/>
      <c r="G59" s="248"/>
      <c r="H59" s="248"/>
      <c r="I59" s="249"/>
      <c r="J59" s="249"/>
      <c r="K59" s="247"/>
      <c r="L59" s="248"/>
      <c r="M59" s="248"/>
      <c r="N59" s="249"/>
      <c r="O59" s="88">
        <v>2</v>
      </c>
      <c r="P59" s="76"/>
      <c r="Q59" s="77"/>
      <c r="R59" s="77"/>
      <c r="S59" s="77"/>
      <c r="T59" s="77"/>
      <c r="U59" s="77"/>
      <c r="V59" s="77"/>
      <c r="W59" s="77"/>
      <c r="X59" s="77"/>
      <c r="Y59" s="78"/>
      <c r="Z59" s="181">
        <f t="shared" si="3"/>
        <v>0</v>
      </c>
      <c r="AA59" s="248"/>
      <c r="AB59" s="248"/>
      <c r="AC59" s="248"/>
      <c r="AD59" s="248"/>
      <c r="AE59" s="249"/>
      <c r="AF59" s="240"/>
    </row>
    <row r="60" spans="1:46" ht="16" thickBot="1" x14ac:dyDescent="0.25">
      <c r="A60" s="245"/>
      <c r="B60" s="246"/>
      <c r="C60" s="247"/>
      <c r="D60" s="248"/>
      <c r="E60" s="248"/>
      <c r="F60" s="248"/>
      <c r="G60" s="248"/>
      <c r="H60" s="248"/>
      <c r="I60" s="249"/>
      <c r="J60" s="249"/>
      <c r="K60" s="247"/>
      <c r="L60" s="248"/>
      <c r="M60" s="248"/>
      <c r="N60" s="249"/>
      <c r="O60" s="88">
        <v>3</v>
      </c>
      <c r="P60" s="76"/>
      <c r="Q60" s="77"/>
      <c r="R60" s="77"/>
      <c r="S60" s="77"/>
      <c r="T60" s="77"/>
      <c r="U60" s="77"/>
      <c r="V60" s="77"/>
      <c r="W60" s="77"/>
      <c r="X60" s="77"/>
      <c r="Y60" s="78"/>
      <c r="Z60" s="181">
        <f t="shared" si="3"/>
        <v>0</v>
      </c>
      <c r="AA60" s="278"/>
      <c r="AB60" s="278"/>
      <c r="AC60" s="278"/>
      <c r="AD60" s="278"/>
      <c r="AE60" s="279"/>
      <c r="AF60" s="240"/>
    </row>
    <row r="61" spans="1:46" ht="16" thickBot="1" x14ac:dyDescent="0.25">
      <c r="A61" s="245"/>
      <c r="B61" s="246"/>
      <c r="C61" s="247"/>
      <c r="D61" s="248"/>
      <c r="E61" s="248"/>
      <c r="F61" s="248"/>
      <c r="G61" s="248"/>
      <c r="H61" s="248"/>
      <c r="I61" s="249"/>
      <c r="J61" s="249"/>
      <c r="K61" s="247"/>
      <c r="L61" s="248"/>
      <c r="M61" s="248"/>
      <c r="N61" s="249"/>
      <c r="O61" s="88">
        <v>4</v>
      </c>
      <c r="P61" s="76"/>
      <c r="Q61" s="77"/>
      <c r="R61" s="77"/>
      <c r="S61" s="77"/>
      <c r="T61" s="77"/>
      <c r="U61" s="77"/>
      <c r="V61" s="77"/>
      <c r="W61" s="77"/>
      <c r="X61" s="77"/>
      <c r="Y61" s="78"/>
      <c r="Z61" s="181">
        <f t="shared" si="3"/>
        <v>0</v>
      </c>
      <c r="AA61" s="278"/>
      <c r="AB61" s="278"/>
      <c r="AC61" s="278"/>
      <c r="AD61" s="278"/>
      <c r="AE61" s="279"/>
      <c r="AF61" s="240"/>
    </row>
    <row r="62" spans="1:46" ht="16" thickBot="1" x14ac:dyDescent="0.25">
      <c r="A62" s="276"/>
      <c r="B62" s="277"/>
      <c r="C62" s="270"/>
      <c r="D62" s="271"/>
      <c r="E62" s="271"/>
      <c r="F62" s="271"/>
      <c r="G62" s="271"/>
      <c r="H62" s="271"/>
      <c r="I62" s="269"/>
      <c r="J62" s="269"/>
      <c r="K62" s="270"/>
      <c r="L62" s="271"/>
      <c r="M62" s="271"/>
      <c r="N62" s="304"/>
      <c r="O62" s="105">
        <v>5</v>
      </c>
      <c r="P62" s="106"/>
      <c r="Q62" s="107"/>
      <c r="R62" s="107"/>
      <c r="S62" s="107"/>
      <c r="T62" s="107"/>
      <c r="U62" s="107"/>
      <c r="V62" s="107"/>
      <c r="W62" s="107"/>
      <c r="X62" s="107"/>
      <c r="Y62" s="108"/>
      <c r="Z62" s="182">
        <f t="shared" si="3"/>
        <v>0</v>
      </c>
      <c r="AA62" s="302"/>
      <c r="AB62" s="302"/>
      <c r="AC62" s="302"/>
      <c r="AD62" s="302"/>
      <c r="AE62" s="302"/>
      <c r="AF62" s="240"/>
    </row>
    <row r="63" spans="1:46" ht="17" thickTop="1" thickBot="1" x14ac:dyDescent="0.25">
      <c r="A63" s="250"/>
      <c r="B63" s="251"/>
      <c r="C63" s="252"/>
      <c r="D63" s="253"/>
      <c r="E63" s="253"/>
      <c r="F63" s="253"/>
      <c r="G63" s="253"/>
      <c r="H63" s="253"/>
      <c r="I63" s="254"/>
      <c r="J63" s="254"/>
      <c r="K63" s="252"/>
      <c r="L63" s="253"/>
      <c r="M63" s="253"/>
      <c r="N63" s="301">
        <f>N58</f>
        <v>0</v>
      </c>
      <c r="O63" s="178" t="s">
        <v>47</v>
      </c>
      <c r="P63" s="179">
        <f>SUM(P58:P62)</f>
        <v>0</v>
      </c>
      <c r="Q63" s="179">
        <f t="shared" ref="Q63:Y63" si="30">SUM(Q58:Q62)</f>
        <v>0</v>
      </c>
      <c r="R63" s="179">
        <f t="shared" si="30"/>
        <v>0</v>
      </c>
      <c r="S63" s="179">
        <f t="shared" si="30"/>
        <v>0</v>
      </c>
      <c r="T63" s="179">
        <f t="shared" si="30"/>
        <v>0</v>
      </c>
      <c r="U63" s="179">
        <f t="shared" si="30"/>
        <v>0</v>
      </c>
      <c r="V63" s="179">
        <f t="shared" si="30"/>
        <v>0</v>
      </c>
      <c r="W63" s="179">
        <f t="shared" si="30"/>
        <v>0</v>
      </c>
      <c r="X63" s="179">
        <f t="shared" si="30"/>
        <v>0</v>
      </c>
      <c r="Y63" s="179">
        <f t="shared" si="30"/>
        <v>0</v>
      </c>
      <c r="Z63" s="298">
        <f t="shared" si="3"/>
        <v>0</v>
      </c>
      <c r="AA63" s="312">
        <f>SUM(AA59:AA62)</f>
        <v>0</v>
      </c>
      <c r="AB63" s="312">
        <f t="shared" ref="AB63" si="31">SUM(AB59:AB62)</f>
        <v>0</v>
      </c>
      <c r="AC63" s="312">
        <f t="shared" ref="AC63" si="32">SUM(AC59:AC62)</f>
        <v>0</v>
      </c>
      <c r="AD63" s="312">
        <f t="shared" ref="AD63" si="33">SUM(AD59:AD62)</f>
        <v>0</v>
      </c>
      <c r="AE63" s="312">
        <f t="shared" ref="AE63" si="34">SUM(AE59:AE62)</f>
        <v>0</v>
      </c>
      <c r="AF63" s="280"/>
    </row>
    <row r="64" spans="1:46" s="150" customFormat="1" ht="16" thickBot="1" x14ac:dyDescent="0.25">
      <c r="A64" s="228" t="s">
        <v>68</v>
      </c>
      <c r="B64" s="206"/>
      <c r="C64" s="207"/>
      <c r="D64" s="208"/>
      <c r="E64" s="208"/>
      <c r="F64" s="208"/>
      <c r="G64" s="208"/>
      <c r="H64" s="208"/>
      <c r="I64" s="209"/>
      <c r="J64" s="209"/>
      <c r="K64" s="207"/>
      <c r="L64" s="208"/>
      <c r="M64" s="208"/>
      <c r="N64" s="209"/>
      <c r="O64" s="201"/>
      <c r="P64" s="202"/>
      <c r="Q64" s="202"/>
      <c r="R64" s="202"/>
      <c r="S64" s="202"/>
      <c r="T64" s="202"/>
      <c r="U64" s="202"/>
      <c r="V64" s="202"/>
      <c r="W64" s="202"/>
      <c r="X64" s="202"/>
      <c r="Y64" s="203"/>
      <c r="Z64" s="184"/>
      <c r="AA64" s="317"/>
      <c r="AB64" s="317"/>
      <c r="AC64" s="317"/>
      <c r="AD64" s="317"/>
      <c r="AE64" s="317"/>
      <c r="AF64" s="213"/>
    </row>
    <row r="65" spans="1:32" ht="16" thickBot="1" x14ac:dyDescent="0.25">
      <c r="A65" s="56"/>
      <c r="B65" s="57"/>
      <c r="C65" s="58"/>
      <c r="D65" s="59"/>
      <c r="E65" s="59"/>
      <c r="F65" s="59"/>
      <c r="G65" s="59"/>
      <c r="H65" s="59"/>
      <c r="I65" s="60"/>
      <c r="J65" s="60"/>
      <c r="K65" s="73"/>
      <c r="L65" s="74"/>
      <c r="M65" s="74"/>
      <c r="N65" s="215"/>
      <c r="O65" s="87">
        <v>1</v>
      </c>
      <c r="P65" s="64"/>
      <c r="Q65" s="65"/>
      <c r="R65" s="65"/>
      <c r="S65" s="65"/>
      <c r="T65" s="65"/>
      <c r="U65" s="65"/>
      <c r="V65" s="65"/>
      <c r="W65" s="65"/>
      <c r="X65" s="65"/>
      <c r="Y65" s="66"/>
      <c r="Z65" s="181">
        <f t="shared" si="3"/>
        <v>0</v>
      </c>
      <c r="AA65" s="313"/>
      <c r="AB65" s="211">
        <f>(C65+D65+E65+F65)-AA65</f>
        <v>0</v>
      </c>
      <c r="AC65" s="313"/>
      <c r="AD65" s="313"/>
      <c r="AE65" s="314"/>
      <c r="AF65" s="186"/>
    </row>
    <row r="66" spans="1:32" ht="16" thickBot="1" x14ac:dyDescent="0.25">
      <c r="A66" s="245"/>
      <c r="B66" s="246"/>
      <c r="C66" s="247"/>
      <c r="D66" s="248"/>
      <c r="E66" s="248"/>
      <c r="F66" s="248"/>
      <c r="G66" s="248"/>
      <c r="H66" s="248"/>
      <c r="I66" s="249"/>
      <c r="J66" s="249"/>
      <c r="K66" s="247"/>
      <c r="L66" s="248"/>
      <c r="M66" s="248"/>
      <c r="N66" s="249"/>
      <c r="O66" s="88">
        <v>2</v>
      </c>
      <c r="P66" s="76"/>
      <c r="Q66" s="77"/>
      <c r="R66" s="77"/>
      <c r="S66" s="77"/>
      <c r="T66" s="77"/>
      <c r="U66" s="77"/>
      <c r="V66" s="77"/>
      <c r="W66" s="77"/>
      <c r="X66" s="77"/>
      <c r="Y66" s="78"/>
      <c r="Z66" s="181">
        <f t="shared" si="3"/>
        <v>0</v>
      </c>
      <c r="AA66" s="278"/>
      <c r="AB66" s="278"/>
      <c r="AC66" s="278"/>
      <c r="AD66" s="278"/>
      <c r="AE66" s="279"/>
      <c r="AF66" s="240"/>
    </row>
    <row r="67" spans="1:32" ht="16" thickBot="1" x14ac:dyDescent="0.25">
      <c r="A67" s="245"/>
      <c r="B67" s="246"/>
      <c r="C67" s="247"/>
      <c r="D67" s="248"/>
      <c r="E67" s="248"/>
      <c r="F67" s="248"/>
      <c r="G67" s="248"/>
      <c r="H67" s="248"/>
      <c r="I67" s="249"/>
      <c r="J67" s="249"/>
      <c r="K67" s="247"/>
      <c r="L67" s="248"/>
      <c r="M67" s="248"/>
      <c r="N67" s="249"/>
      <c r="O67" s="88">
        <v>3</v>
      </c>
      <c r="P67" s="76"/>
      <c r="Q67" s="77"/>
      <c r="R67" s="77"/>
      <c r="S67" s="77"/>
      <c r="T67" s="77"/>
      <c r="U67" s="77"/>
      <c r="V67" s="77"/>
      <c r="W67" s="77"/>
      <c r="X67" s="77"/>
      <c r="Y67" s="78"/>
      <c r="Z67" s="181">
        <f t="shared" si="3"/>
        <v>0</v>
      </c>
      <c r="AA67" s="278"/>
      <c r="AB67" s="278"/>
      <c r="AC67" s="278"/>
      <c r="AD67" s="278"/>
      <c r="AE67" s="279"/>
      <c r="AF67" s="240"/>
    </row>
    <row r="68" spans="1:32" ht="16" thickBot="1" x14ac:dyDescent="0.25">
      <c r="A68" s="245"/>
      <c r="B68" s="246"/>
      <c r="C68" s="247"/>
      <c r="D68" s="248"/>
      <c r="E68" s="248"/>
      <c r="F68" s="248"/>
      <c r="G68" s="248"/>
      <c r="H68" s="248"/>
      <c r="I68" s="249"/>
      <c r="J68" s="249"/>
      <c r="K68" s="247"/>
      <c r="L68" s="248"/>
      <c r="M68" s="248"/>
      <c r="N68" s="249"/>
      <c r="O68" s="88">
        <v>4</v>
      </c>
      <c r="P68" s="76"/>
      <c r="Q68" s="77"/>
      <c r="R68" s="77"/>
      <c r="S68" s="77"/>
      <c r="T68" s="77"/>
      <c r="U68" s="77"/>
      <c r="V68" s="77"/>
      <c r="W68" s="77"/>
      <c r="X68" s="77"/>
      <c r="Y68" s="78"/>
      <c r="Z68" s="181">
        <f t="shared" si="3"/>
        <v>0</v>
      </c>
      <c r="AA68" s="278"/>
      <c r="AB68" s="278"/>
      <c r="AC68" s="278"/>
      <c r="AD68" s="278"/>
      <c r="AE68" s="279"/>
      <c r="AF68" s="240"/>
    </row>
    <row r="69" spans="1:32" ht="16" thickBot="1" x14ac:dyDescent="0.25">
      <c r="A69" s="276"/>
      <c r="B69" s="277"/>
      <c r="C69" s="270"/>
      <c r="D69" s="271"/>
      <c r="E69" s="271"/>
      <c r="F69" s="271"/>
      <c r="G69" s="271"/>
      <c r="H69" s="271"/>
      <c r="I69" s="269"/>
      <c r="J69" s="269"/>
      <c r="K69" s="270"/>
      <c r="L69" s="271"/>
      <c r="M69" s="271"/>
      <c r="N69" s="304"/>
      <c r="O69" s="105">
        <v>5</v>
      </c>
      <c r="P69" s="106"/>
      <c r="Q69" s="107"/>
      <c r="R69" s="107"/>
      <c r="S69" s="107"/>
      <c r="T69" s="107"/>
      <c r="U69" s="107"/>
      <c r="V69" s="107"/>
      <c r="W69" s="107"/>
      <c r="X69" s="107"/>
      <c r="Y69" s="108"/>
      <c r="Z69" s="182">
        <f t="shared" si="3"/>
        <v>0</v>
      </c>
      <c r="AA69" s="302"/>
      <c r="AB69" s="302"/>
      <c r="AC69" s="302"/>
      <c r="AD69" s="302"/>
      <c r="AE69" s="302"/>
      <c r="AF69" s="240"/>
    </row>
    <row r="70" spans="1:32" ht="17" thickTop="1" thickBot="1" x14ac:dyDescent="0.25">
      <c r="A70" s="250"/>
      <c r="B70" s="251"/>
      <c r="C70" s="252"/>
      <c r="D70" s="253"/>
      <c r="E70" s="253"/>
      <c r="F70" s="253"/>
      <c r="G70" s="253"/>
      <c r="H70" s="253"/>
      <c r="I70" s="254"/>
      <c r="J70" s="254"/>
      <c r="K70" s="252"/>
      <c r="L70" s="253"/>
      <c r="M70" s="253"/>
      <c r="N70" s="305">
        <f>N65</f>
        <v>0</v>
      </c>
      <c r="O70" s="178" t="s">
        <v>47</v>
      </c>
      <c r="P70" s="179">
        <f>SUM(P65:P69)</f>
        <v>0</v>
      </c>
      <c r="Q70" s="179">
        <f t="shared" ref="Q70:Y70" si="35">SUM(Q65:Q69)</f>
        <v>0</v>
      </c>
      <c r="R70" s="179">
        <f t="shared" si="35"/>
        <v>0</v>
      </c>
      <c r="S70" s="179">
        <f t="shared" si="35"/>
        <v>0</v>
      </c>
      <c r="T70" s="179">
        <f t="shared" si="35"/>
        <v>0</v>
      </c>
      <c r="U70" s="179">
        <f t="shared" si="35"/>
        <v>0</v>
      </c>
      <c r="V70" s="179">
        <f t="shared" si="35"/>
        <v>0</v>
      </c>
      <c r="W70" s="179">
        <f t="shared" si="35"/>
        <v>0</v>
      </c>
      <c r="X70" s="179">
        <f t="shared" si="35"/>
        <v>0</v>
      </c>
      <c r="Y70" s="179">
        <f t="shared" si="35"/>
        <v>0</v>
      </c>
      <c r="Z70" s="298">
        <f t="shared" si="3"/>
        <v>0</v>
      </c>
      <c r="AA70" s="312">
        <f>SUM(AA66:AA69)</f>
        <v>0</v>
      </c>
      <c r="AB70" s="312">
        <f t="shared" ref="AB70" si="36">SUM(AB66:AB69)</f>
        <v>0</v>
      </c>
      <c r="AC70" s="312">
        <f t="shared" ref="AC70" si="37">SUM(AC66:AC69)</f>
        <v>0</v>
      </c>
      <c r="AD70" s="312">
        <f t="shared" ref="AD70" si="38">SUM(AD66:AD69)</f>
        <v>0</v>
      </c>
      <c r="AE70" s="312">
        <f t="shared" ref="AE70" si="39">SUM(AE66:AE69)</f>
        <v>0</v>
      </c>
      <c r="AF70" s="280"/>
    </row>
    <row r="71" spans="1:32" s="150" customFormat="1" ht="16" thickBot="1" x14ac:dyDescent="0.25">
      <c r="A71" s="205"/>
      <c r="B71" s="206"/>
      <c r="C71" s="207"/>
      <c r="D71" s="208"/>
      <c r="E71" s="208"/>
      <c r="F71" s="208"/>
      <c r="G71" s="208"/>
      <c r="H71" s="208"/>
      <c r="I71" s="209"/>
      <c r="J71" s="209"/>
      <c r="K71" s="207"/>
      <c r="L71" s="208"/>
      <c r="M71" s="208"/>
      <c r="N71" s="209"/>
      <c r="O71" s="201"/>
      <c r="P71" s="202"/>
      <c r="Q71" s="202"/>
      <c r="R71" s="202"/>
      <c r="S71" s="202"/>
      <c r="T71" s="202"/>
      <c r="U71" s="202"/>
      <c r="V71" s="202"/>
      <c r="W71" s="202"/>
      <c r="X71" s="202"/>
      <c r="Y71" s="203"/>
      <c r="Z71" s="184"/>
      <c r="AA71" s="317"/>
      <c r="AB71" s="317"/>
      <c r="AC71" s="317"/>
      <c r="AD71" s="317"/>
      <c r="AE71" s="317"/>
      <c r="AF71" s="213"/>
    </row>
    <row r="72" spans="1:32" ht="16" thickBot="1" x14ac:dyDescent="0.25">
      <c r="A72" s="56"/>
      <c r="B72" s="57"/>
      <c r="C72" s="58"/>
      <c r="D72" s="59"/>
      <c r="E72" s="59"/>
      <c r="F72" s="59"/>
      <c r="G72" s="59"/>
      <c r="H72" s="59"/>
      <c r="I72" s="60"/>
      <c r="J72" s="60"/>
      <c r="K72" s="73"/>
      <c r="L72" s="74"/>
      <c r="M72" s="74"/>
      <c r="N72" s="215"/>
      <c r="O72" s="87">
        <v>1</v>
      </c>
      <c r="P72" s="64"/>
      <c r="Q72" s="65"/>
      <c r="R72" s="65"/>
      <c r="S72" s="65"/>
      <c r="T72" s="65"/>
      <c r="U72" s="65"/>
      <c r="V72" s="65"/>
      <c r="W72" s="65"/>
      <c r="X72" s="65"/>
      <c r="Y72" s="66"/>
      <c r="Z72" s="181">
        <f t="shared" si="3"/>
        <v>0</v>
      </c>
      <c r="AA72" s="313"/>
      <c r="AB72" s="211">
        <f>(C72+D72+E72+F72)-AA72</f>
        <v>0</v>
      </c>
      <c r="AC72" s="313"/>
      <c r="AD72" s="313"/>
      <c r="AE72" s="314"/>
      <c r="AF72" s="186"/>
    </row>
    <row r="73" spans="1:32" ht="16" thickBot="1" x14ac:dyDescent="0.25">
      <c r="A73" s="245"/>
      <c r="B73" s="246"/>
      <c r="C73" s="247"/>
      <c r="D73" s="248"/>
      <c r="E73" s="248"/>
      <c r="F73" s="248"/>
      <c r="G73" s="248"/>
      <c r="H73" s="248"/>
      <c r="I73" s="249"/>
      <c r="J73" s="249"/>
      <c r="K73" s="247"/>
      <c r="L73" s="248"/>
      <c r="M73" s="248"/>
      <c r="N73" s="249"/>
      <c r="O73" s="88">
        <v>2</v>
      </c>
      <c r="P73" s="76"/>
      <c r="Q73" s="77"/>
      <c r="R73" s="77"/>
      <c r="S73" s="77"/>
      <c r="T73" s="77"/>
      <c r="U73" s="77"/>
      <c r="V73" s="77"/>
      <c r="W73" s="77"/>
      <c r="X73" s="77"/>
      <c r="Y73" s="78"/>
      <c r="Z73" s="181">
        <f t="shared" si="3"/>
        <v>0</v>
      </c>
      <c r="AA73" s="278"/>
      <c r="AB73" s="278"/>
      <c r="AC73" s="278"/>
      <c r="AD73" s="278"/>
      <c r="AE73" s="279"/>
      <c r="AF73" s="240"/>
    </row>
    <row r="74" spans="1:32" ht="16" thickBot="1" x14ac:dyDescent="0.25">
      <c r="A74" s="245"/>
      <c r="B74" s="246"/>
      <c r="C74" s="247"/>
      <c r="D74" s="248"/>
      <c r="E74" s="248"/>
      <c r="F74" s="248"/>
      <c r="G74" s="248"/>
      <c r="H74" s="248"/>
      <c r="I74" s="249"/>
      <c r="J74" s="249"/>
      <c r="K74" s="247"/>
      <c r="L74" s="248"/>
      <c r="M74" s="248"/>
      <c r="N74" s="249"/>
      <c r="O74" s="88">
        <v>3</v>
      </c>
      <c r="P74" s="76"/>
      <c r="Q74" s="77"/>
      <c r="R74" s="77"/>
      <c r="S74" s="77"/>
      <c r="T74" s="77"/>
      <c r="U74" s="77"/>
      <c r="V74" s="77"/>
      <c r="W74" s="77"/>
      <c r="X74" s="77"/>
      <c r="Y74" s="78"/>
      <c r="Z74" s="181">
        <f t="shared" si="3"/>
        <v>0</v>
      </c>
      <c r="AA74" s="278"/>
      <c r="AB74" s="278"/>
      <c r="AC74" s="278"/>
      <c r="AD74" s="278"/>
      <c r="AE74" s="279"/>
      <c r="AF74" s="240"/>
    </row>
    <row r="75" spans="1:32" ht="16" thickBot="1" x14ac:dyDescent="0.25">
      <c r="A75" s="245"/>
      <c r="B75" s="246"/>
      <c r="C75" s="247"/>
      <c r="D75" s="248"/>
      <c r="E75" s="248"/>
      <c r="F75" s="248"/>
      <c r="G75" s="248"/>
      <c r="H75" s="248"/>
      <c r="I75" s="249"/>
      <c r="J75" s="249"/>
      <c r="K75" s="247"/>
      <c r="L75" s="248"/>
      <c r="M75" s="248"/>
      <c r="N75" s="249"/>
      <c r="O75" s="88">
        <v>4</v>
      </c>
      <c r="P75" s="76"/>
      <c r="Q75" s="77"/>
      <c r="R75" s="77"/>
      <c r="S75" s="77"/>
      <c r="T75" s="77"/>
      <c r="U75" s="77"/>
      <c r="V75" s="77"/>
      <c r="W75" s="77"/>
      <c r="X75" s="77"/>
      <c r="Y75" s="78"/>
      <c r="Z75" s="181">
        <f t="shared" si="3"/>
        <v>0</v>
      </c>
      <c r="AA75" s="278"/>
      <c r="AB75" s="278"/>
      <c r="AC75" s="278"/>
      <c r="AD75" s="278"/>
      <c r="AE75" s="279"/>
      <c r="AF75" s="240"/>
    </row>
    <row r="76" spans="1:32" ht="16" thickBot="1" x14ac:dyDescent="0.25">
      <c r="A76" s="276"/>
      <c r="B76" s="277"/>
      <c r="C76" s="270"/>
      <c r="D76" s="271"/>
      <c r="E76" s="271"/>
      <c r="F76" s="271"/>
      <c r="G76" s="271"/>
      <c r="H76" s="271"/>
      <c r="I76" s="269"/>
      <c r="J76" s="269"/>
      <c r="K76" s="270"/>
      <c r="L76" s="271"/>
      <c r="M76" s="271"/>
      <c r="N76" s="304"/>
      <c r="O76" s="105">
        <v>5</v>
      </c>
      <c r="P76" s="106"/>
      <c r="Q76" s="107"/>
      <c r="R76" s="107"/>
      <c r="S76" s="107"/>
      <c r="T76" s="107"/>
      <c r="U76" s="107"/>
      <c r="V76" s="107"/>
      <c r="W76" s="107"/>
      <c r="X76" s="107"/>
      <c r="Y76" s="108"/>
      <c r="Z76" s="182">
        <f t="shared" si="3"/>
        <v>0</v>
      </c>
      <c r="AA76" s="302"/>
      <c r="AB76" s="302"/>
      <c r="AC76" s="302"/>
      <c r="AD76" s="302"/>
      <c r="AE76" s="302"/>
      <c r="AF76" s="240"/>
    </row>
    <row r="77" spans="1:32" ht="17" thickTop="1" thickBot="1" x14ac:dyDescent="0.25">
      <c r="A77" s="250"/>
      <c r="B77" s="251"/>
      <c r="C77" s="252"/>
      <c r="D77" s="253"/>
      <c r="E77" s="253"/>
      <c r="F77" s="253"/>
      <c r="G77" s="253"/>
      <c r="H77" s="253"/>
      <c r="I77" s="254"/>
      <c r="J77" s="254"/>
      <c r="K77" s="252"/>
      <c r="L77" s="253"/>
      <c r="M77" s="253"/>
      <c r="N77" s="180">
        <f>N72</f>
        <v>0</v>
      </c>
      <c r="O77" s="178" t="s">
        <v>47</v>
      </c>
      <c r="P77" s="179">
        <f>SUM(P72:P76)</f>
        <v>0</v>
      </c>
      <c r="Q77" s="179">
        <f t="shared" ref="Q77:Y77" si="40">SUM(Q72:Q76)</f>
        <v>0</v>
      </c>
      <c r="R77" s="179">
        <f t="shared" si="40"/>
        <v>0</v>
      </c>
      <c r="S77" s="179">
        <f t="shared" si="40"/>
        <v>0</v>
      </c>
      <c r="T77" s="179">
        <f t="shared" si="40"/>
        <v>0</v>
      </c>
      <c r="U77" s="179">
        <f t="shared" si="40"/>
        <v>0</v>
      </c>
      <c r="V77" s="179">
        <f t="shared" si="40"/>
        <v>0</v>
      </c>
      <c r="W77" s="179">
        <f t="shared" si="40"/>
        <v>0</v>
      </c>
      <c r="X77" s="179">
        <f t="shared" si="40"/>
        <v>0</v>
      </c>
      <c r="Y77" s="179">
        <f t="shared" si="40"/>
        <v>0</v>
      </c>
      <c r="Z77" s="298">
        <f t="shared" si="3"/>
        <v>0</v>
      </c>
      <c r="AA77" s="312">
        <f>SUM(AA73:AA76)</f>
        <v>0</v>
      </c>
      <c r="AB77" s="312">
        <f t="shared" ref="AB77" si="41">SUM(AB73:AB76)</f>
        <v>0</v>
      </c>
      <c r="AC77" s="312">
        <f t="shared" ref="AC77" si="42">SUM(AC73:AC76)</f>
        <v>0</v>
      </c>
      <c r="AD77" s="312">
        <f t="shared" ref="AD77" si="43">SUM(AD73:AD76)</f>
        <v>0</v>
      </c>
      <c r="AE77" s="312">
        <f t="shared" ref="AE77" si="44">SUM(AE73:AE76)</f>
        <v>0</v>
      </c>
      <c r="AF77" s="280"/>
    </row>
    <row r="78" spans="1:32" s="150" customFormat="1" ht="16" thickBot="1" x14ac:dyDescent="0.25">
      <c r="A78" s="205"/>
      <c r="B78" s="206"/>
      <c r="C78" s="207"/>
      <c r="D78" s="208"/>
      <c r="E78" s="208"/>
      <c r="F78" s="208"/>
      <c r="G78" s="208"/>
      <c r="H78" s="208"/>
      <c r="I78" s="209"/>
      <c r="J78" s="209"/>
      <c r="K78" s="207"/>
      <c r="L78" s="208"/>
      <c r="M78" s="208"/>
      <c r="N78" s="209"/>
      <c r="O78" s="201"/>
      <c r="P78" s="202"/>
      <c r="Q78" s="202"/>
      <c r="R78" s="202"/>
      <c r="S78" s="202"/>
      <c r="T78" s="202"/>
      <c r="U78" s="202"/>
      <c r="V78" s="202"/>
      <c r="W78" s="202"/>
      <c r="X78" s="202"/>
      <c r="Y78" s="203"/>
      <c r="Z78" s="184"/>
      <c r="AA78" s="317"/>
      <c r="AB78" s="317"/>
      <c r="AC78" s="317"/>
      <c r="AD78" s="317"/>
      <c r="AE78" s="317"/>
      <c r="AF78" s="213"/>
    </row>
    <row r="79" spans="1:32" ht="16" thickBot="1" x14ac:dyDescent="0.25">
      <c r="A79" s="56"/>
      <c r="B79" s="57"/>
      <c r="C79" s="58"/>
      <c r="D79" s="59"/>
      <c r="E79" s="59"/>
      <c r="F79" s="59"/>
      <c r="G79" s="59"/>
      <c r="H79" s="59"/>
      <c r="I79" s="60"/>
      <c r="J79" s="60"/>
      <c r="K79" s="73"/>
      <c r="L79" s="74"/>
      <c r="M79" s="74"/>
      <c r="N79" s="215"/>
      <c r="O79" s="87">
        <v>1</v>
      </c>
      <c r="P79" s="64"/>
      <c r="Q79" s="65"/>
      <c r="R79" s="65"/>
      <c r="S79" s="65"/>
      <c r="T79" s="65"/>
      <c r="U79" s="65"/>
      <c r="V79" s="65"/>
      <c r="W79" s="65"/>
      <c r="X79" s="65"/>
      <c r="Y79" s="66"/>
      <c r="Z79" s="181">
        <f t="shared" si="3"/>
        <v>0</v>
      </c>
      <c r="AA79" s="313"/>
      <c r="AB79" s="248">
        <f>(C79+D79+E79+F79)-AA79</f>
        <v>0</v>
      </c>
      <c r="AC79" s="313"/>
      <c r="AD79" s="313"/>
      <c r="AE79" s="314"/>
      <c r="AF79" s="186"/>
    </row>
    <row r="80" spans="1:32" ht="16" thickBot="1" x14ac:dyDescent="0.25">
      <c r="A80" s="245"/>
      <c r="B80" s="246"/>
      <c r="C80" s="247"/>
      <c r="D80" s="248"/>
      <c r="E80" s="248"/>
      <c r="F80" s="248"/>
      <c r="G80" s="248"/>
      <c r="H80" s="248"/>
      <c r="I80" s="249"/>
      <c r="J80" s="249"/>
      <c r="K80" s="247"/>
      <c r="L80" s="248"/>
      <c r="M80" s="248"/>
      <c r="N80" s="249"/>
      <c r="O80" s="88">
        <v>2</v>
      </c>
      <c r="P80" s="76"/>
      <c r="Q80" s="77"/>
      <c r="R80" s="77"/>
      <c r="S80" s="77"/>
      <c r="T80" s="77"/>
      <c r="U80" s="77"/>
      <c r="V80" s="77"/>
      <c r="W80" s="77"/>
      <c r="X80" s="77"/>
      <c r="Y80" s="78"/>
      <c r="Z80" s="181">
        <f t="shared" si="3"/>
        <v>0</v>
      </c>
      <c r="AA80" s="278"/>
      <c r="AB80" s="278"/>
      <c r="AC80" s="278"/>
      <c r="AD80" s="278"/>
      <c r="AE80" s="279"/>
      <c r="AF80" s="240"/>
    </row>
    <row r="81" spans="1:32" ht="16" thickBot="1" x14ac:dyDescent="0.25">
      <c r="A81" s="245"/>
      <c r="B81" s="246"/>
      <c r="C81" s="247"/>
      <c r="D81" s="248"/>
      <c r="E81" s="248"/>
      <c r="F81" s="248"/>
      <c r="G81" s="248"/>
      <c r="H81" s="248"/>
      <c r="I81" s="249"/>
      <c r="J81" s="249"/>
      <c r="K81" s="247"/>
      <c r="L81" s="248"/>
      <c r="M81" s="248"/>
      <c r="N81" s="249"/>
      <c r="O81" s="88">
        <v>3</v>
      </c>
      <c r="P81" s="76"/>
      <c r="Q81" s="77"/>
      <c r="R81" s="77"/>
      <c r="S81" s="77"/>
      <c r="T81" s="77"/>
      <c r="U81" s="77"/>
      <c r="V81" s="77"/>
      <c r="W81" s="77"/>
      <c r="X81" s="77"/>
      <c r="Y81" s="78"/>
      <c r="Z81" s="181">
        <f t="shared" si="3"/>
        <v>0</v>
      </c>
      <c r="AA81" s="278"/>
      <c r="AB81" s="278"/>
      <c r="AC81" s="278"/>
      <c r="AD81" s="278"/>
      <c r="AE81" s="279"/>
      <c r="AF81" s="240"/>
    </row>
    <row r="82" spans="1:32" ht="16" thickBot="1" x14ac:dyDescent="0.25">
      <c r="A82" s="245"/>
      <c r="B82" s="246"/>
      <c r="C82" s="247"/>
      <c r="D82" s="248"/>
      <c r="E82" s="248"/>
      <c r="F82" s="248"/>
      <c r="G82" s="248"/>
      <c r="H82" s="248"/>
      <c r="I82" s="249"/>
      <c r="J82" s="249"/>
      <c r="K82" s="247"/>
      <c r="L82" s="248"/>
      <c r="M82" s="248"/>
      <c r="N82" s="249"/>
      <c r="O82" s="88">
        <v>4</v>
      </c>
      <c r="P82" s="76"/>
      <c r="Q82" s="77"/>
      <c r="R82" s="77"/>
      <c r="S82" s="77"/>
      <c r="T82" s="77"/>
      <c r="U82" s="77"/>
      <c r="V82" s="77"/>
      <c r="W82" s="77"/>
      <c r="X82" s="77"/>
      <c r="Y82" s="78"/>
      <c r="Z82" s="181">
        <f t="shared" si="3"/>
        <v>0</v>
      </c>
      <c r="AA82" s="278"/>
      <c r="AB82" s="278"/>
      <c r="AC82" s="278"/>
      <c r="AD82" s="278"/>
      <c r="AE82" s="279"/>
      <c r="AF82" s="240"/>
    </row>
    <row r="83" spans="1:32" ht="16" thickBot="1" x14ac:dyDescent="0.25">
      <c r="A83" s="276"/>
      <c r="B83" s="277"/>
      <c r="C83" s="270"/>
      <c r="D83" s="271"/>
      <c r="E83" s="271"/>
      <c r="F83" s="271"/>
      <c r="G83" s="271"/>
      <c r="H83" s="271"/>
      <c r="I83" s="269"/>
      <c r="J83" s="269"/>
      <c r="K83" s="270"/>
      <c r="L83" s="271"/>
      <c r="M83" s="271"/>
      <c r="N83" s="304"/>
      <c r="O83" s="105">
        <v>5</v>
      </c>
      <c r="P83" s="106"/>
      <c r="Q83" s="107"/>
      <c r="R83" s="107"/>
      <c r="S83" s="107"/>
      <c r="T83" s="107"/>
      <c r="U83" s="107"/>
      <c r="V83" s="107"/>
      <c r="W83" s="107"/>
      <c r="X83" s="107"/>
      <c r="Y83" s="108"/>
      <c r="Z83" s="182">
        <f t="shared" si="3"/>
        <v>0</v>
      </c>
      <c r="AA83" s="302"/>
      <c r="AB83" s="302"/>
      <c r="AC83" s="302"/>
      <c r="AD83" s="302"/>
      <c r="AE83" s="302"/>
      <c r="AF83" s="240"/>
    </row>
    <row r="84" spans="1:32" ht="17" thickTop="1" thickBot="1" x14ac:dyDescent="0.25">
      <c r="A84" s="250"/>
      <c r="B84" s="251"/>
      <c r="C84" s="252"/>
      <c r="D84" s="253"/>
      <c r="E84" s="253"/>
      <c r="F84" s="253"/>
      <c r="G84" s="253"/>
      <c r="H84" s="253"/>
      <c r="I84" s="254"/>
      <c r="J84" s="254"/>
      <c r="K84" s="252"/>
      <c r="L84" s="253"/>
      <c r="M84" s="253"/>
      <c r="N84" s="305">
        <f>N79</f>
        <v>0</v>
      </c>
      <c r="O84" s="178" t="s">
        <v>47</v>
      </c>
      <c r="P84" s="179">
        <f>SUM(P79:P83)</f>
        <v>0</v>
      </c>
      <c r="Q84" s="179">
        <f t="shared" ref="Q84:Y84" si="45">SUM(Q79:Q83)</f>
        <v>0</v>
      </c>
      <c r="R84" s="179">
        <f t="shared" si="45"/>
        <v>0</v>
      </c>
      <c r="S84" s="179">
        <f t="shared" si="45"/>
        <v>0</v>
      </c>
      <c r="T84" s="179">
        <f t="shared" si="45"/>
        <v>0</v>
      </c>
      <c r="U84" s="179">
        <f t="shared" si="45"/>
        <v>0</v>
      </c>
      <c r="V84" s="179">
        <f t="shared" si="45"/>
        <v>0</v>
      </c>
      <c r="W84" s="179">
        <f t="shared" si="45"/>
        <v>0</v>
      </c>
      <c r="X84" s="179">
        <f t="shared" si="45"/>
        <v>0</v>
      </c>
      <c r="Y84" s="179">
        <f t="shared" si="45"/>
        <v>0</v>
      </c>
      <c r="Z84" s="298">
        <f t="shared" si="3"/>
        <v>0</v>
      </c>
      <c r="AA84" s="312">
        <f>SUM(AA80:AA83)</f>
        <v>0</v>
      </c>
      <c r="AB84" s="312">
        <f t="shared" ref="AB84" si="46">SUM(AB80:AB83)</f>
        <v>0</v>
      </c>
      <c r="AC84" s="312">
        <f t="shared" ref="AC84" si="47">SUM(AC80:AC83)</f>
        <v>0</v>
      </c>
      <c r="AD84" s="312">
        <f t="shared" ref="AD84" si="48">SUM(AD80:AD83)</f>
        <v>0</v>
      </c>
      <c r="AE84" s="312">
        <f t="shared" ref="AE84" si="49">SUM(AE80:AE83)</f>
        <v>0</v>
      </c>
      <c r="AF84" s="280"/>
    </row>
    <row r="85" spans="1:32" s="150" customFormat="1" ht="16" thickBot="1" x14ac:dyDescent="0.25">
      <c r="A85" s="205"/>
      <c r="B85" s="206"/>
      <c r="C85" s="207"/>
      <c r="D85" s="208"/>
      <c r="E85" s="208"/>
      <c r="F85" s="208"/>
      <c r="G85" s="208"/>
      <c r="H85" s="208"/>
      <c r="I85" s="209"/>
      <c r="J85" s="209"/>
      <c r="K85" s="207"/>
      <c r="L85" s="208"/>
      <c r="M85" s="208"/>
      <c r="N85" s="209"/>
      <c r="O85" s="201"/>
      <c r="P85" s="202"/>
      <c r="Q85" s="202"/>
      <c r="R85" s="202"/>
      <c r="S85" s="202"/>
      <c r="T85" s="202"/>
      <c r="U85" s="202"/>
      <c r="V85" s="202"/>
      <c r="W85" s="202"/>
      <c r="X85" s="202"/>
      <c r="Y85" s="203"/>
      <c r="Z85" s="184"/>
      <c r="AA85" s="317"/>
      <c r="AB85" s="317"/>
      <c r="AC85" s="317"/>
      <c r="AD85" s="317"/>
      <c r="AE85" s="317"/>
      <c r="AF85" s="213"/>
    </row>
    <row r="86" spans="1:32" ht="16" thickBot="1" x14ac:dyDescent="0.25">
      <c r="A86" s="56"/>
      <c r="B86" s="57"/>
      <c r="C86" s="58"/>
      <c r="D86" s="59"/>
      <c r="E86" s="59"/>
      <c r="F86" s="59"/>
      <c r="G86" s="59"/>
      <c r="H86" s="59"/>
      <c r="I86" s="60"/>
      <c r="J86" s="60"/>
      <c r="K86" s="73"/>
      <c r="L86" s="74"/>
      <c r="M86" s="74"/>
      <c r="N86" s="215"/>
      <c r="O86" s="87">
        <v>1</v>
      </c>
      <c r="P86" s="64"/>
      <c r="Q86" s="65"/>
      <c r="R86" s="65"/>
      <c r="S86" s="65"/>
      <c r="T86" s="65"/>
      <c r="U86" s="65"/>
      <c r="V86" s="65"/>
      <c r="W86" s="65"/>
      <c r="X86" s="65"/>
      <c r="Y86" s="66"/>
      <c r="Z86" s="182">
        <f t="shared" si="3"/>
        <v>0</v>
      </c>
      <c r="AA86" s="315"/>
      <c r="AB86" s="316">
        <f>(C86+D86+E86+F86)-AA86</f>
        <v>0</v>
      </c>
      <c r="AC86" s="315"/>
      <c r="AD86" s="315"/>
      <c r="AE86" s="315"/>
      <c r="AF86" s="186"/>
    </row>
    <row r="87" spans="1:32" ht="17" thickTop="1" thickBot="1" x14ac:dyDescent="0.25">
      <c r="A87" s="245"/>
      <c r="B87" s="246"/>
      <c r="C87" s="247"/>
      <c r="D87" s="248"/>
      <c r="E87" s="248"/>
      <c r="F87" s="248"/>
      <c r="G87" s="248"/>
      <c r="H87" s="248"/>
      <c r="I87" s="249"/>
      <c r="J87" s="249"/>
      <c r="K87" s="247"/>
      <c r="L87" s="248"/>
      <c r="M87" s="248"/>
      <c r="N87" s="249"/>
      <c r="O87" s="88">
        <v>2</v>
      </c>
      <c r="P87" s="76"/>
      <c r="Q87" s="77"/>
      <c r="R87" s="77"/>
      <c r="S87" s="77"/>
      <c r="T87" s="77"/>
      <c r="U87" s="77"/>
      <c r="V87" s="77"/>
      <c r="W87" s="77"/>
      <c r="X87" s="77"/>
      <c r="Y87" s="78"/>
      <c r="Z87" s="310">
        <f t="shared" si="3"/>
        <v>0</v>
      </c>
      <c r="AA87" s="306"/>
      <c r="AB87" s="306"/>
      <c r="AC87" s="306"/>
      <c r="AD87" s="306"/>
      <c r="AE87" s="311"/>
      <c r="AF87" s="240"/>
    </row>
    <row r="88" spans="1:32" ht="16" thickBot="1" x14ac:dyDescent="0.25">
      <c r="A88" s="245"/>
      <c r="B88" s="246"/>
      <c r="C88" s="247"/>
      <c r="D88" s="248"/>
      <c r="E88" s="248"/>
      <c r="F88" s="248"/>
      <c r="G88" s="248"/>
      <c r="H88" s="248"/>
      <c r="I88" s="249"/>
      <c r="J88" s="249"/>
      <c r="K88" s="247"/>
      <c r="L88" s="248"/>
      <c r="M88" s="248"/>
      <c r="N88" s="249"/>
      <c r="O88" s="88">
        <v>3</v>
      </c>
      <c r="P88" s="76"/>
      <c r="Q88" s="77"/>
      <c r="R88" s="77"/>
      <c r="S88" s="77"/>
      <c r="T88" s="77"/>
      <c r="U88" s="77"/>
      <c r="V88" s="77"/>
      <c r="W88" s="77"/>
      <c r="X88" s="77"/>
      <c r="Y88" s="78"/>
      <c r="Z88" s="181">
        <f t="shared" si="3"/>
        <v>0</v>
      </c>
      <c r="AA88" s="278"/>
      <c r="AB88" s="278"/>
      <c r="AC88" s="278"/>
      <c r="AD88" s="278"/>
      <c r="AE88" s="279"/>
      <c r="AF88" s="240"/>
    </row>
    <row r="89" spans="1:32" ht="16" thickBot="1" x14ac:dyDescent="0.25">
      <c r="A89" s="245"/>
      <c r="B89" s="246"/>
      <c r="C89" s="247"/>
      <c r="D89" s="248"/>
      <c r="E89" s="248"/>
      <c r="F89" s="248"/>
      <c r="G89" s="248"/>
      <c r="H89" s="248"/>
      <c r="I89" s="249"/>
      <c r="J89" s="249"/>
      <c r="K89" s="247"/>
      <c r="L89" s="248"/>
      <c r="M89" s="248"/>
      <c r="N89" s="249"/>
      <c r="O89" s="88">
        <v>4</v>
      </c>
      <c r="P89" s="76"/>
      <c r="Q89" s="77"/>
      <c r="R89" s="77"/>
      <c r="S89" s="77"/>
      <c r="T89" s="77"/>
      <c r="U89" s="77"/>
      <c r="V89" s="77"/>
      <c r="W89" s="77"/>
      <c r="X89" s="77"/>
      <c r="Y89" s="78"/>
      <c r="Z89" s="181">
        <f t="shared" si="3"/>
        <v>0</v>
      </c>
      <c r="AA89" s="278"/>
      <c r="AB89" s="278"/>
      <c r="AC89" s="278"/>
      <c r="AD89" s="278"/>
      <c r="AE89" s="279"/>
      <c r="AF89" s="240"/>
    </row>
    <row r="90" spans="1:32" ht="16" thickBot="1" x14ac:dyDescent="0.25">
      <c r="A90" s="276"/>
      <c r="B90" s="277"/>
      <c r="C90" s="270"/>
      <c r="D90" s="271"/>
      <c r="E90" s="271"/>
      <c r="F90" s="271"/>
      <c r="G90" s="271"/>
      <c r="H90" s="271"/>
      <c r="I90" s="269"/>
      <c r="J90" s="269"/>
      <c r="K90" s="270"/>
      <c r="L90" s="271"/>
      <c r="M90" s="271"/>
      <c r="N90" s="304"/>
      <c r="O90" s="105">
        <v>5</v>
      </c>
      <c r="P90" s="106"/>
      <c r="Q90" s="107"/>
      <c r="R90" s="107"/>
      <c r="S90" s="107"/>
      <c r="T90" s="107"/>
      <c r="U90" s="107"/>
      <c r="V90" s="107"/>
      <c r="W90" s="107"/>
      <c r="X90" s="107"/>
      <c r="Y90" s="108"/>
      <c r="Z90" s="183">
        <f t="shared" si="3"/>
        <v>0</v>
      </c>
      <c r="AA90" s="302"/>
      <c r="AB90" s="302"/>
      <c r="AC90" s="302"/>
      <c r="AD90" s="302"/>
      <c r="AE90" s="302"/>
      <c r="AF90" s="240"/>
    </row>
    <row r="91" spans="1:32" ht="17" thickTop="1" thickBot="1" x14ac:dyDescent="0.25">
      <c r="A91" s="250"/>
      <c r="B91" s="251"/>
      <c r="C91" s="252"/>
      <c r="D91" s="253"/>
      <c r="E91" s="253"/>
      <c r="F91" s="253"/>
      <c r="G91" s="253"/>
      <c r="H91" s="253"/>
      <c r="I91" s="254"/>
      <c r="J91" s="254"/>
      <c r="K91" s="252"/>
      <c r="L91" s="253"/>
      <c r="M91" s="253"/>
      <c r="N91" s="305">
        <f>N86</f>
        <v>0</v>
      </c>
      <c r="O91" s="178" t="s">
        <v>47</v>
      </c>
      <c r="P91" s="179">
        <f>SUM(P86:P90)</f>
        <v>0</v>
      </c>
      <c r="Q91" s="179">
        <f t="shared" ref="Q91:Y91" si="50">SUM(Q86:Q90)</f>
        <v>0</v>
      </c>
      <c r="R91" s="179">
        <f t="shared" si="50"/>
        <v>0</v>
      </c>
      <c r="S91" s="179">
        <f t="shared" si="50"/>
        <v>0</v>
      </c>
      <c r="T91" s="179">
        <f t="shared" si="50"/>
        <v>0</v>
      </c>
      <c r="U91" s="179">
        <f t="shared" si="50"/>
        <v>0</v>
      </c>
      <c r="V91" s="179">
        <f t="shared" si="50"/>
        <v>0</v>
      </c>
      <c r="W91" s="179">
        <f t="shared" si="50"/>
        <v>0</v>
      </c>
      <c r="X91" s="179">
        <f t="shared" si="50"/>
        <v>0</v>
      </c>
      <c r="Y91" s="179">
        <f t="shared" si="50"/>
        <v>0</v>
      </c>
      <c r="Z91" s="184">
        <f t="shared" si="3"/>
        <v>0</v>
      </c>
      <c r="AA91" s="312">
        <f>SUM(AA87:AA90)</f>
        <v>0</v>
      </c>
      <c r="AB91" s="312">
        <f t="shared" ref="AB91" si="51">SUM(AB87:AB90)</f>
        <v>0</v>
      </c>
      <c r="AC91" s="312">
        <f t="shared" ref="AC91" si="52">SUM(AC87:AC90)</f>
        <v>0</v>
      </c>
      <c r="AD91" s="312">
        <f t="shared" ref="AD91" si="53">SUM(AD87:AD90)</f>
        <v>0</v>
      </c>
      <c r="AE91" s="312">
        <f t="shared" ref="AE91" si="54">SUM(AE87:AE90)</f>
        <v>0</v>
      </c>
      <c r="AF91" s="280"/>
    </row>
    <row r="92" spans="1:32" s="150" customFormat="1" ht="16" thickBot="1" x14ac:dyDescent="0.25">
      <c r="A92" s="205"/>
      <c r="B92" s="206"/>
      <c r="C92" s="207"/>
      <c r="D92" s="208"/>
      <c r="E92" s="208"/>
      <c r="F92" s="208"/>
      <c r="G92" s="208"/>
      <c r="H92" s="208"/>
      <c r="I92" s="209"/>
      <c r="J92" s="209"/>
      <c r="K92" s="207"/>
      <c r="L92" s="208"/>
      <c r="M92" s="208"/>
      <c r="N92" s="209"/>
      <c r="O92" s="201"/>
      <c r="P92" s="202"/>
      <c r="Q92" s="202"/>
      <c r="R92" s="202"/>
      <c r="S92" s="202"/>
      <c r="T92" s="202"/>
      <c r="U92" s="202"/>
      <c r="V92" s="202"/>
      <c r="W92" s="202"/>
      <c r="X92" s="202"/>
      <c r="Y92" s="203"/>
      <c r="Z92" s="184"/>
      <c r="AA92" s="317"/>
      <c r="AB92" s="317"/>
      <c r="AC92" s="317"/>
      <c r="AD92" s="317"/>
      <c r="AE92" s="317"/>
      <c r="AF92" s="213"/>
    </row>
    <row r="93" spans="1:32" ht="16" thickBot="1" x14ac:dyDescent="0.25">
      <c r="A93" s="56"/>
      <c r="B93" s="57"/>
      <c r="C93" s="58"/>
      <c r="D93" s="59"/>
      <c r="E93" s="59"/>
      <c r="F93" s="59"/>
      <c r="G93" s="59"/>
      <c r="H93" s="59"/>
      <c r="I93" s="60"/>
      <c r="J93" s="60"/>
      <c r="K93" s="73"/>
      <c r="L93" s="74"/>
      <c r="M93" s="74"/>
      <c r="N93" s="215"/>
      <c r="O93" s="87">
        <v>1</v>
      </c>
      <c r="P93" s="64"/>
      <c r="Q93" s="65"/>
      <c r="R93" s="65"/>
      <c r="S93" s="65"/>
      <c r="T93" s="65"/>
      <c r="U93" s="65"/>
      <c r="V93" s="65"/>
      <c r="W93" s="65"/>
      <c r="X93" s="65"/>
      <c r="Y93" s="66"/>
      <c r="Z93" s="181">
        <f t="shared" si="3"/>
        <v>0</v>
      </c>
      <c r="AA93" s="313"/>
      <c r="AB93" s="211">
        <f>(C93+D93+E93+F93)-AA93</f>
        <v>0</v>
      </c>
      <c r="AC93" s="313"/>
      <c r="AD93" s="313"/>
      <c r="AE93" s="314"/>
      <c r="AF93" s="186"/>
    </row>
    <row r="94" spans="1:32" ht="16" thickBot="1" x14ac:dyDescent="0.25">
      <c r="A94" s="245"/>
      <c r="B94" s="246"/>
      <c r="C94" s="247"/>
      <c r="D94" s="248"/>
      <c r="E94" s="248"/>
      <c r="F94" s="248"/>
      <c r="G94" s="248"/>
      <c r="H94" s="248"/>
      <c r="I94" s="249"/>
      <c r="J94" s="249"/>
      <c r="K94" s="247"/>
      <c r="L94" s="248"/>
      <c r="M94" s="248"/>
      <c r="N94" s="249"/>
      <c r="O94" s="88">
        <v>2</v>
      </c>
      <c r="P94" s="76"/>
      <c r="Q94" s="77"/>
      <c r="R94" s="77"/>
      <c r="S94" s="77"/>
      <c r="T94" s="77"/>
      <c r="U94" s="77"/>
      <c r="V94" s="77"/>
      <c r="W94" s="77"/>
      <c r="X94" s="77"/>
      <c r="Y94" s="78"/>
      <c r="Z94" s="181">
        <f t="shared" si="3"/>
        <v>0</v>
      </c>
      <c r="AA94" s="278"/>
      <c r="AB94" s="278"/>
      <c r="AC94" s="278"/>
      <c r="AD94" s="278"/>
      <c r="AE94" s="279"/>
      <c r="AF94" s="240"/>
    </row>
    <row r="95" spans="1:32" ht="16" thickBot="1" x14ac:dyDescent="0.25">
      <c r="A95" s="245"/>
      <c r="B95" s="246"/>
      <c r="C95" s="247"/>
      <c r="D95" s="248"/>
      <c r="E95" s="248"/>
      <c r="F95" s="248"/>
      <c r="G95" s="248"/>
      <c r="H95" s="248"/>
      <c r="I95" s="249"/>
      <c r="J95" s="249"/>
      <c r="K95" s="247"/>
      <c r="L95" s="248"/>
      <c r="M95" s="248"/>
      <c r="N95" s="249"/>
      <c r="O95" s="88">
        <v>3</v>
      </c>
      <c r="P95" s="76"/>
      <c r="Q95" s="77"/>
      <c r="R95" s="77"/>
      <c r="S95" s="77"/>
      <c r="T95" s="77"/>
      <c r="U95" s="77"/>
      <c r="V95" s="77"/>
      <c r="W95" s="77"/>
      <c r="X95" s="77"/>
      <c r="Y95" s="78"/>
      <c r="Z95" s="181">
        <f t="shared" si="3"/>
        <v>0</v>
      </c>
      <c r="AA95" s="278"/>
      <c r="AB95" s="278"/>
      <c r="AC95" s="278"/>
      <c r="AD95" s="278"/>
      <c r="AE95" s="279"/>
      <c r="AF95" s="240"/>
    </row>
    <row r="96" spans="1:32" ht="16" thickBot="1" x14ac:dyDescent="0.25">
      <c r="A96" s="245"/>
      <c r="B96" s="246"/>
      <c r="C96" s="247"/>
      <c r="D96" s="248"/>
      <c r="E96" s="248"/>
      <c r="F96" s="248"/>
      <c r="G96" s="248"/>
      <c r="H96" s="248"/>
      <c r="I96" s="249"/>
      <c r="J96" s="249"/>
      <c r="K96" s="247"/>
      <c r="L96" s="248"/>
      <c r="M96" s="248"/>
      <c r="N96" s="249"/>
      <c r="O96" s="88">
        <v>4</v>
      </c>
      <c r="P96" s="76"/>
      <c r="Q96" s="77"/>
      <c r="R96" s="77"/>
      <c r="S96" s="77"/>
      <c r="T96" s="77"/>
      <c r="U96" s="77"/>
      <c r="V96" s="77"/>
      <c r="W96" s="77"/>
      <c r="X96" s="77"/>
      <c r="Y96" s="78"/>
      <c r="Z96" s="181">
        <f t="shared" si="3"/>
        <v>0</v>
      </c>
      <c r="AA96" s="278"/>
      <c r="AB96" s="278"/>
      <c r="AC96" s="278"/>
      <c r="AD96" s="278"/>
      <c r="AE96" s="279"/>
      <c r="AF96" s="240"/>
    </row>
    <row r="97" spans="1:32" ht="16" thickBot="1" x14ac:dyDescent="0.25">
      <c r="A97" s="276"/>
      <c r="B97" s="277"/>
      <c r="C97" s="270"/>
      <c r="D97" s="271"/>
      <c r="E97" s="271"/>
      <c r="F97" s="271"/>
      <c r="G97" s="271"/>
      <c r="H97" s="271"/>
      <c r="I97" s="269"/>
      <c r="J97" s="269"/>
      <c r="K97" s="270"/>
      <c r="L97" s="271"/>
      <c r="M97" s="271"/>
      <c r="N97" s="304"/>
      <c r="O97" s="105">
        <v>5</v>
      </c>
      <c r="P97" s="106"/>
      <c r="Q97" s="107"/>
      <c r="R97" s="107"/>
      <c r="S97" s="107"/>
      <c r="T97" s="107"/>
      <c r="U97" s="107"/>
      <c r="V97" s="107"/>
      <c r="W97" s="107"/>
      <c r="X97" s="107"/>
      <c r="Y97" s="108"/>
      <c r="Z97" s="183">
        <f t="shared" si="3"/>
        <v>0</v>
      </c>
      <c r="AA97" s="302"/>
      <c r="AB97" s="302"/>
      <c r="AC97" s="302"/>
      <c r="AD97" s="302"/>
      <c r="AE97" s="302"/>
      <c r="AF97" s="240"/>
    </row>
    <row r="98" spans="1:32" ht="17" thickTop="1" thickBot="1" x14ac:dyDescent="0.25">
      <c r="A98" s="250"/>
      <c r="B98" s="251"/>
      <c r="C98" s="252"/>
      <c r="D98" s="253"/>
      <c r="E98" s="253"/>
      <c r="F98" s="253"/>
      <c r="G98" s="253"/>
      <c r="H98" s="253"/>
      <c r="I98" s="254"/>
      <c r="J98" s="254"/>
      <c r="K98" s="252"/>
      <c r="L98" s="253"/>
      <c r="M98" s="253"/>
      <c r="N98" s="332">
        <f>N93</f>
        <v>0</v>
      </c>
      <c r="O98" s="178" t="s">
        <v>47</v>
      </c>
      <c r="P98" s="179">
        <f>SUM(P93:P97)</f>
        <v>0</v>
      </c>
      <c r="Q98" s="179">
        <f t="shared" ref="Q98:Y98" si="55">SUM(Q93:Q97)</f>
        <v>0</v>
      </c>
      <c r="R98" s="179">
        <f t="shared" si="55"/>
        <v>0</v>
      </c>
      <c r="S98" s="179">
        <f t="shared" si="55"/>
        <v>0</v>
      </c>
      <c r="T98" s="179">
        <f t="shared" si="55"/>
        <v>0</v>
      </c>
      <c r="U98" s="179">
        <f t="shared" si="55"/>
        <v>0</v>
      </c>
      <c r="V98" s="179">
        <f t="shared" si="55"/>
        <v>0</v>
      </c>
      <c r="W98" s="179">
        <f t="shared" si="55"/>
        <v>0</v>
      </c>
      <c r="X98" s="179">
        <f t="shared" si="55"/>
        <v>0</v>
      </c>
      <c r="Y98" s="179">
        <f t="shared" si="55"/>
        <v>0</v>
      </c>
      <c r="Z98" s="188">
        <f t="shared" ref="Z98" si="56">SUM(P98:Y98)</f>
        <v>0</v>
      </c>
      <c r="AA98" s="312">
        <f>SUM(AA94:AA97)</f>
        <v>0</v>
      </c>
      <c r="AB98" s="312">
        <f t="shared" ref="AB98" si="57">SUM(AB94:AB97)</f>
        <v>0</v>
      </c>
      <c r="AC98" s="312">
        <f t="shared" ref="AC98" si="58">SUM(AC94:AC97)</f>
        <v>0</v>
      </c>
      <c r="AD98" s="312">
        <f t="shared" ref="AD98" si="59">SUM(AD94:AD97)</f>
        <v>0</v>
      </c>
      <c r="AE98" s="312">
        <f t="shared" ref="AE98" si="60">SUM(AE94:AE97)</f>
        <v>0</v>
      </c>
      <c r="AF98" s="280"/>
    </row>
    <row r="99" spans="1:32" x14ac:dyDescent="0.2">
      <c r="C99" s="52"/>
      <c r="D99" s="52"/>
      <c r="E99" s="52"/>
      <c r="F99" s="52"/>
      <c r="G99" s="52"/>
      <c r="H99" s="52"/>
      <c r="I99" s="52"/>
      <c r="K99" s="52"/>
      <c r="L99" s="52"/>
      <c r="M99" s="52"/>
      <c r="N99" s="52"/>
      <c r="O99" s="52"/>
      <c r="P99" s="52"/>
      <c r="Q99" s="52"/>
      <c r="R99" s="52"/>
      <c r="S99" s="52"/>
      <c r="T99" s="52"/>
      <c r="U99" s="52"/>
      <c r="V99" s="52"/>
      <c r="W99" s="52"/>
      <c r="X99" s="52"/>
      <c r="Y99" s="52"/>
      <c r="Z99" s="52"/>
      <c r="AA99" s="52"/>
      <c r="AB99" s="309"/>
      <c r="AC99" s="52"/>
      <c r="AD99" s="52"/>
      <c r="AE99" s="52"/>
    </row>
    <row r="100" spans="1:32" x14ac:dyDescent="0.2">
      <c r="A100" s="344" t="s">
        <v>102</v>
      </c>
      <c r="B100" s="343"/>
      <c r="C100" s="52"/>
      <c r="D100" s="52"/>
      <c r="E100" s="52"/>
      <c r="F100" s="52"/>
      <c r="G100" s="52"/>
      <c r="H100" s="52"/>
      <c r="I100" s="52"/>
      <c r="K100" s="52"/>
      <c r="L100" s="52"/>
      <c r="M100" s="52"/>
      <c r="N100" s="52"/>
      <c r="O100" s="52"/>
      <c r="P100" s="52"/>
      <c r="Q100" s="52"/>
      <c r="R100" s="52"/>
      <c r="S100" s="52"/>
      <c r="T100" s="52"/>
      <c r="U100" s="52"/>
      <c r="V100" s="52"/>
      <c r="W100" s="52"/>
      <c r="X100" s="52"/>
      <c r="Y100" s="52"/>
      <c r="Z100" s="52"/>
      <c r="AA100" s="52"/>
      <c r="AB100" s="309"/>
      <c r="AC100" s="52"/>
      <c r="AD100" s="52"/>
      <c r="AE100" s="52"/>
    </row>
    <row r="101" spans="1:32" x14ac:dyDescent="0.2">
      <c r="C101" s="52"/>
      <c r="D101" s="52"/>
      <c r="E101" s="52"/>
      <c r="F101" s="52"/>
      <c r="G101" s="52"/>
      <c r="H101" s="52"/>
      <c r="I101" s="52"/>
      <c r="K101" s="52"/>
      <c r="L101" s="52"/>
      <c r="M101" s="52"/>
      <c r="N101" s="52"/>
      <c r="O101" s="52"/>
      <c r="P101" s="52"/>
      <c r="Q101" s="52"/>
      <c r="R101" s="52"/>
      <c r="S101" s="52"/>
      <c r="T101" s="52"/>
      <c r="U101" s="52"/>
      <c r="V101" s="52"/>
      <c r="W101" s="52"/>
      <c r="X101" s="52"/>
      <c r="Y101" s="52"/>
      <c r="Z101" s="52"/>
      <c r="AA101" s="52"/>
      <c r="AB101" s="309"/>
      <c r="AC101" s="52"/>
      <c r="AD101" s="52"/>
      <c r="AE101" s="52"/>
    </row>
    <row r="102" spans="1:32" x14ac:dyDescent="0.2">
      <c r="A102" s="166"/>
      <c r="B102" s="167"/>
      <c r="C102" s="168"/>
      <c r="D102" s="168"/>
      <c r="E102" s="168"/>
      <c r="F102" s="168"/>
      <c r="G102" s="168"/>
      <c r="H102" s="168"/>
      <c r="I102" s="168"/>
      <c r="J102" s="148"/>
      <c r="K102" s="168"/>
      <c r="L102" s="168"/>
      <c r="M102" s="168"/>
      <c r="N102" s="168"/>
      <c r="O102" s="168"/>
      <c r="P102" s="168"/>
      <c r="Q102" s="168"/>
      <c r="R102" s="168"/>
      <c r="S102" s="168"/>
      <c r="T102" s="168"/>
      <c r="U102" s="168"/>
      <c r="V102" s="168"/>
      <c r="W102" s="168"/>
      <c r="X102" s="168"/>
      <c r="Y102" s="168"/>
      <c r="Z102" s="168"/>
      <c r="AA102" s="168"/>
      <c r="AB102" s="309"/>
      <c r="AC102" s="52"/>
      <c r="AD102" s="52"/>
      <c r="AE102" s="52"/>
    </row>
    <row r="103" spans="1:32" x14ac:dyDescent="0.2">
      <c r="A103" s="166"/>
      <c r="B103" s="167"/>
      <c r="C103" s="168"/>
      <c r="D103" s="168"/>
      <c r="E103" s="168"/>
      <c r="F103" s="168"/>
      <c r="G103" s="168"/>
      <c r="H103" s="168"/>
      <c r="I103" s="168"/>
      <c r="J103" s="148"/>
      <c r="K103" s="168"/>
      <c r="L103" s="168"/>
      <c r="M103" s="168"/>
      <c r="N103" s="168"/>
      <c r="O103" s="168"/>
      <c r="P103" s="168"/>
      <c r="Q103" s="168"/>
      <c r="R103" s="168"/>
      <c r="S103" s="168"/>
      <c r="T103" s="168"/>
      <c r="U103" s="168"/>
      <c r="V103" s="168"/>
      <c r="W103" s="168"/>
      <c r="X103" s="168"/>
      <c r="Y103" s="168"/>
      <c r="Z103" s="168"/>
      <c r="AA103" s="168"/>
      <c r="AB103" s="309"/>
      <c r="AC103" s="52"/>
      <c r="AD103" s="52"/>
      <c r="AE103" s="52"/>
    </row>
    <row r="104" spans="1:32" x14ac:dyDescent="0.2">
      <c r="A104" s="166"/>
      <c r="B104" s="167"/>
      <c r="C104" s="168"/>
      <c r="D104" s="168"/>
      <c r="E104" s="168"/>
      <c r="F104" s="168"/>
      <c r="G104" s="168"/>
      <c r="H104" s="168"/>
      <c r="I104" s="168"/>
      <c r="J104" s="148"/>
      <c r="K104" s="168"/>
      <c r="L104" s="168"/>
      <c r="M104" s="168"/>
      <c r="N104" s="168"/>
      <c r="O104" s="168"/>
      <c r="P104" s="168"/>
      <c r="Q104" s="168"/>
      <c r="R104" s="168"/>
      <c r="S104" s="168"/>
      <c r="T104" s="168"/>
      <c r="U104" s="168"/>
      <c r="V104" s="168"/>
      <c r="W104" s="168"/>
      <c r="X104" s="168"/>
      <c r="Y104" s="168"/>
      <c r="Z104" s="168"/>
      <c r="AA104" s="168"/>
      <c r="AB104" s="309"/>
      <c r="AC104" s="52"/>
      <c r="AD104" s="52"/>
      <c r="AE104" s="52"/>
    </row>
    <row r="105" spans="1:32" x14ac:dyDescent="0.2">
      <c r="A105" s="166"/>
      <c r="B105" s="167"/>
      <c r="C105" s="168"/>
      <c r="D105" s="168"/>
      <c r="E105" s="168"/>
      <c r="F105" s="168"/>
      <c r="G105" s="168"/>
      <c r="H105" s="168"/>
      <c r="I105" s="168"/>
      <c r="J105" s="148"/>
      <c r="K105" s="168"/>
      <c r="L105" s="168"/>
      <c r="M105" s="168"/>
      <c r="N105" s="168"/>
      <c r="O105" s="168"/>
      <c r="P105" s="168"/>
      <c r="Q105" s="168"/>
      <c r="R105" s="168"/>
      <c r="S105" s="168"/>
      <c r="T105" s="168"/>
      <c r="U105" s="168"/>
      <c r="V105" s="168"/>
      <c r="W105" s="168"/>
      <c r="X105" s="168"/>
      <c r="Y105" s="168"/>
      <c r="Z105" s="168"/>
      <c r="AA105" s="168"/>
      <c r="AB105" s="309"/>
      <c r="AC105" s="52"/>
      <c r="AD105" s="52"/>
      <c r="AE105" s="52"/>
    </row>
    <row r="106" spans="1:32" x14ac:dyDescent="0.2">
      <c r="A106" s="166"/>
      <c r="B106" s="167"/>
      <c r="C106" s="168"/>
      <c r="D106" s="168"/>
      <c r="E106" s="168"/>
      <c r="F106" s="168"/>
      <c r="G106" s="168"/>
      <c r="H106" s="168"/>
      <c r="I106" s="168"/>
      <c r="J106" s="148"/>
      <c r="K106" s="168"/>
      <c r="L106" s="168"/>
      <c r="M106" s="168"/>
      <c r="N106" s="168"/>
      <c r="O106" s="168"/>
      <c r="P106" s="168"/>
      <c r="Q106" s="168"/>
      <c r="R106" s="168"/>
      <c r="S106" s="168"/>
      <c r="T106" s="168"/>
      <c r="U106" s="168"/>
      <c r="V106" s="168"/>
      <c r="W106" s="168"/>
      <c r="X106" s="168"/>
      <c r="Y106" s="168"/>
      <c r="Z106" s="168"/>
      <c r="AA106" s="168"/>
      <c r="AB106" s="309"/>
      <c r="AC106" s="52"/>
      <c r="AD106" s="52"/>
      <c r="AE106" s="52"/>
    </row>
    <row r="107" spans="1:32" ht="39" customHeight="1" x14ac:dyDescent="0.2">
      <c r="A107" s="166"/>
      <c r="B107" s="167"/>
      <c r="C107" s="152"/>
      <c r="D107" s="152"/>
      <c r="E107" s="152"/>
      <c r="F107" s="152"/>
      <c r="G107" s="152"/>
      <c r="H107" s="152"/>
      <c r="I107" s="152"/>
      <c r="J107" s="152"/>
      <c r="K107" s="153"/>
      <c r="L107" s="153"/>
      <c r="M107" s="153"/>
      <c r="N107" s="153"/>
      <c r="O107" s="168"/>
      <c r="P107" s="154"/>
      <c r="Q107" s="154"/>
      <c r="R107" s="154"/>
      <c r="S107" s="154"/>
      <c r="T107" s="154"/>
      <c r="U107" s="154"/>
      <c r="V107" s="154"/>
      <c r="W107" s="154"/>
      <c r="X107" s="154"/>
      <c r="Y107" s="154"/>
      <c r="Z107" s="154"/>
      <c r="AA107" s="168"/>
      <c r="AB107" s="309"/>
      <c r="AC107" s="52"/>
      <c r="AD107" s="52"/>
      <c r="AE107" s="52"/>
    </row>
    <row r="108" spans="1:32" x14ac:dyDescent="0.2">
      <c r="A108" s="166"/>
      <c r="B108" s="167"/>
      <c r="C108" s="168"/>
      <c r="D108" s="168"/>
      <c r="E108" s="168"/>
      <c r="F108" s="168"/>
      <c r="G108" s="168"/>
      <c r="H108" s="168"/>
      <c r="I108" s="168"/>
      <c r="J108" s="168"/>
      <c r="K108" s="168"/>
      <c r="L108" s="168"/>
      <c r="M108" s="168"/>
      <c r="N108" s="168"/>
      <c r="O108" s="168"/>
      <c r="P108" s="168"/>
      <c r="Q108" s="168"/>
      <c r="R108" s="168"/>
      <c r="S108" s="168"/>
      <c r="T108" s="168"/>
      <c r="U108" s="168"/>
      <c r="V108" s="168"/>
      <c r="W108" s="168"/>
      <c r="X108" s="168"/>
      <c r="Y108" s="168"/>
      <c r="Z108" s="169"/>
      <c r="AA108" s="170"/>
      <c r="AB108" s="309"/>
      <c r="AC108" s="52"/>
      <c r="AD108" s="52"/>
      <c r="AE108" s="52"/>
    </row>
    <row r="109" spans="1:32" x14ac:dyDescent="0.2">
      <c r="A109" s="166"/>
      <c r="B109" s="167"/>
      <c r="C109" s="168"/>
      <c r="D109" s="168"/>
      <c r="E109" s="168"/>
      <c r="F109" s="168"/>
      <c r="G109" s="168"/>
      <c r="H109" s="168"/>
      <c r="I109" s="168"/>
      <c r="J109" s="148"/>
      <c r="K109" s="168"/>
      <c r="L109" s="168"/>
      <c r="M109" s="168"/>
      <c r="N109" s="168"/>
      <c r="O109" s="168"/>
      <c r="P109" s="168"/>
      <c r="Q109" s="168"/>
      <c r="R109" s="168"/>
      <c r="S109" s="168"/>
      <c r="T109" s="168"/>
      <c r="U109" s="168"/>
      <c r="V109" s="168"/>
      <c r="W109" s="168"/>
      <c r="X109" s="168"/>
      <c r="Y109" s="168"/>
      <c r="Z109" s="169"/>
      <c r="AA109" s="170"/>
      <c r="AB109" s="309"/>
      <c r="AC109" s="52"/>
      <c r="AD109" s="52"/>
      <c r="AE109" s="52"/>
    </row>
    <row r="110" spans="1:32" x14ac:dyDescent="0.2">
      <c r="A110" s="166"/>
      <c r="B110" s="167"/>
      <c r="C110" s="168"/>
      <c r="D110" s="168"/>
      <c r="E110" s="168"/>
      <c r="F110" s="168"/>
      <c r="G110" s="168"/>
      <c r="H110" s="168"/>
      <c r="I110" s="168"/>
      <c r="J110" s="148"/>
      <c r="K110" s="168"/>
      <c r="L110" s="168"/>
      <c r="M110" s="168"/>
      <c r="N110" s="168"/>
      <c r="O110" s="168"/>
      <c r="P110" s="168"/>
      <c r="Q110" s="168"/>
      <c r="R110" s="168"/>
      <c r="S110" s="168"/>
      <c r="T110" s="168"/>
      <c r="U110" s="168"/>
      <c r="V110" s="168"/>
      <c r="W110" s="168"/>
      <c r="X110" s="168"/>
      <c r="Y110" s="168"/>
      <c r="Z110" s="169"/>
      <c r="AA110" s="170"/>
      <c r="AB110" s="309"/>
      <c r="AC110" s="52"/>
      <c r="AD110" s="52"/>
      <c r="AE110" s="52"/>
    </row>
    <row r="111" spans="1:32" x14ac:dyDescent="0.2">
      <c r="A111" s="166"/>
      <c r="B111" s="167"/>
      <c r="C111" s="168"/>
      <c r="D111" s="168"/>
      <c r="E111" s="168"/>
      <c r="F111" s="168"/>
      <c r="G111" s="168"/>
      <c r="H111" s="168"/>
      <c r="I111" s="168"/>
      <c r="J111" s="148"/>
      <c r="K111" s="168"/>
      <c r="L111" s="168"/>
      <c r="M111" s="168"/>
      <c r="N111" s="168"/>
      <c r="O111" s="168"/>
      <c r="P111" s="168"/>
      <c r="Q111" s="168"/>
      <c r="R111" s="168"/>
      <c r="S111" s="168"/>
      <c r="T111" s="168"/>
      <c r="U111" s="168"/>
      <c r="V111" s="168"/>
      <c r="W111" s="168"/>
      <c r="X111" s="168"/>
      <c r="Y111" s="168"/>
      <c r="Z111" s="169"/>
      <c r="AA111" s="170"/>
      <c r="AB111" s="309"/>
      <c r="AC111" s="52"/>
      <c r="AD111" s="52"/>
      <c r="AE111" s="52"/>
    </row>
    <row r="112" spans="1:32" x14ac:dyDescent="0.2">
      <c r="A112" s="166"/>
      <c r="B112" s="171"/>
      <c r="C112" s="172"/>
      <c r="D112" s="168"/>
      <c r="E112" s="168"/>
      <c r="F112" s="168"/>
      <c r="G112" s="168"/>
      <c r="H112" s="168"/>
      <c r="I112" s="168"/>
      <c r="J112" s="148"/>
      <c r="K112" s="168"/>
      <c r="L112" s="168"/>
      <c r="M112" s="168"/>
      <c r="N112" s="168"/>
      <c r="O112" s="168"/>
      <c r="P112" s="168"/>
      <c r="Q112" s="168"/>
      <c r="R112" s="168"/>
      <c r="S112" s="168"/>
      <c r="T112" s="168"/>
      <c r="U112" s="168"/>
      <c r="V112" s="168"/>
      <c r="W112" s="168"/>
      <c r="X112" s="168"/>
      <c r="Y112" s="168"/>
      <c r="Z112" s="169"/>
      <c r="AA112" s="170"/>
      <c r="AB112" s="309"/>
      <c r="AC112" s="52"/>
      <c r="AD112" s="52"/>
      <c r="AE112" s="52"/>
    </row>
    <row r="113" spans="1:31" x14ac:dyDescent="0.2">
      <c r="A113" s="166"/>
      <c r="B113" s="167"/>
      <c r="C113" s="148"/>
      <c r="D113" s="168"/>
      <c r="E113" s="168"/>
      <c r="F113" s="168"/>
      <c r="G113" s="168"/>
      <c r="H113" s="168"/>
      <c r="I113" s="168"/>
      <c r="J113" s="148"/>
      <c r="K113" s="168"/>
      <c r="L113" s="168"/>
      <c r="M113" s="168"/>
      <c r="N113" s="168"/>
      <c r="O113" s="168"/>
      <c r="P113" s="169"/>
      <c r="Q113" s="169"/>
      <c r="R113" s="169"/>
      <c r="S113" s="169"/>
      <c r="T113" s="169"/>
      <c r="U113" s="169"/>
      <c r="V113" s="169"/>
      <c r="W113" s="169"/>
      <c r="X113" s="169"/>
      <c r="Y113" s="169"/>
      <c r="Z113" s="169"/>
      <c r="AA113" s="168"/>
      <c r="AB113" s="309"/>
      <c r="AC113" s="52"/>
      <c r="AD113" s="52"/>
      <c r="AE113" s="52"/>
    </row>
    <row r="114" spans="1:31" x14ac:dyDescent="0.2">
      <c r="A114" s="166"/>
      <c r="B114" s="167"/>
      <c r="C114" s="168"/>
      <c r="D114" s="170"/>
      <c r="E114" s="168"/>
      <c r="F114" s="168"/>
      <c r="G114" s="168"/>
      <c r="H114" s="168"/>
      <c r="I114" s="168"/>
      <c r="J114" s="148"/>
      <c r="K114" s="168"/>
      <c r="L114" s="168"/>
      <c r="M114" s="168"/>
      <c r="N114" s="168"/>
      <c r="O114" s="168"/>
      <c r="P114" s="168"/>
      <c r="Q114" s="168"/>
      <c r="R114" s="168"/>
      <c r="S114" s="168"/>
      <c r="T114" s="168"/>
      <c r="U114" s="168"/>
      <c r="V114" s="168"/>
      <c r="W114" s="168"/>
      <c r="X114" s="168"/>
      <c r="Y114" s="168"/>
      <c r="Z114" s="168"/>
      <c r="AA114" s="168"/>
      <c r="AB114" s="309"/>
      <c r="AC114" s="52"/>
      <c r="AD114" s="52"/>
      <c r="AE114" s="52"/>
    </row>
    <row r="115" spans="1:31" x14ac:dyDescent="0.2">
      <c r="A115" s="166"/>
      <c r="B115" s="167"/>
      <c r="C115" s="168"/>
      <c r="D115" s="170"/>
      <c r="E115" s="168"/>
      <c r="F115" s="168"/>
      <c r="G115" s="168"/>
      <c r="H115" s="168"/>
      <c r="I115" s="168"/>
      <c r="J115" s="148"/>
      <c r="K115" s="168"/>
      <c r="L115" s="168"/>
      <c r="M115" s="168"/>
      <c r="N115" s="168"/>
      <c r="O115" s="168"/>
      <c r="P115" s="168"/>
      <c r="Q115" s="168"/>
      <c r="R115" s="168"/>
      <c r="S115" s="168"/>
      <c r="T115" s="168"/>
      <c r="U115" s="168"/>
      <c r="V115" s="168"/>
      <c r="W115" s="168"/>
      <c r="X115" s="168"/>
      <c r="Y115" s="168"/>
      <c r="Z115" s="168"/>
      <c r="AA115" s="168"/>
      <c r="AB115" s="309"/>
      <c r="AC115" s="52"/>
      <c r="AD115" s="52"/>
      <c r="AE115" s="52"/>
    </row>
    <row r="116" spans="1:31" x14ac:dyDescent="0.2">
      <c r="A116" s="166"/>
      <c r="B116" s="167"/>
      <c r="C116" s="169"/>
      <c r="D116" s="170"/>
      <c r="E116" s="168"/>
      <c r="F116" s="168"/>
      <c r="G116" s="168"/>
      <c r="H116" s="168"/>
      <c r="I116" s="168"/>
      <c r="J116" s="148"/>
      <c r="K116" s="168"/>
      <c r="L116" s="168"/>
      <c r="M116" s="168"/>
      <c r="N116" s="168"/>
      <c r="O116" s="168"/>
      <c r="P116" s="154"/>
      <c r="Q116" s="154"/>
      <c r="R116" s="154"/>
      <c r="S116" s="154"/>
      <c r="T116" s="154"/>
      <c r="U116" s="154"/>
      <c r="V116" s="154"/>
      <c r="W116" s="154"/>
      <c r="X116" s="154"/>
      <c r="Y116" s="154"/>
      <c r="Z116" s="168"/>
      <c r="AA116" s="168"/>
      <c r="AB116" s="309"/>
      <c r="AC116" s="52"/>
      <c r="AD116" s="52"/>
      <c r="AE116" s="52"/>
    </row>
    <row r="117" spans="1:31" x14ac:dyDescent="0.2">
      <c r="A117" s="166"/>
      <c r="B117" s="167"/>
      <c r="C117" s="168"/>
      <c r="D117" s="170"/>
      <c r="E117" s="168"/>
      <c r="F117" s="168"/>
      <c r="G117" s="168"/>
      <c r="H117" s="168"/>
      <c r="I117" s="168"/>
      <c r="J117" s="148"/>
      <c r="K117" s="168"/>
      <c r="L117" s="168"/>
      <c r="M117" s="168"/>
      <c r="N117" s="168"/>
      <c r="O117" s="168"/>
      <c r="P117" s="170"/>
      <c r="Q117" s="170"/>
      <c r="R117" s="170"/>
      <c r="S117" s="170"/>
      <c r="T117" s="170"/>
      <c r="U117" s="170"/>
      <c r="V117" s="170"/>
      <c r="W117" s="170"/>
      <c r="X117" s="170"/>
      <c r="Y117" s="170"/>
      <c r="Z117" s="170"/>
      <c r="AA117" s="168"/>
      <c r="AB117" s="309"/>
      <c r="AC117" s="52"/>
      <c r="AD117" s="52"/>
      <c r="AE117" s="52"/>
    </row>
    <row r="118" spans="1:31" x14ac:dyDescent="0.2">
      <c r="A118" s="166"/>
      <c r="B118" s="167"/>
      <c r="C118" s="168"/>
      <c r="D118" s="170"/>
      <c r="E118" s="168"/>
      <c r="F118" s="168"/>
      <c r="G118" s="168"/>
      <c r="H118" s="168"/>
      <c r="I118" s="168"/>
      <c r="J118" s="148"/>
      <c r="K118" s="168"/>
      <c r="L118" s="168"/>
      <c r="M118" s="168"/>
      <c r="N118" s="168"/>
      <c r="O118" s="168"/>
      <c r="P118" s="170"/>
      <c r="Q118" s="170"/>
      <c r="R118" s="170"/>
      <c r="S118" s="170"/>
      <c r="T118" s="170"/>
      <c r="U118" s="170"/>
      <c r="V118" s="170"/>
      <c r="W118" s="170"/>
      <c r="X118" s="170"/>
      <c r="Y118" s="170"/>
      <c r="Z118" s="170"/>
      <c r="AA118" s="168"/>
      <c r="AB118" s="309"/>
      <c r="AC118" s="52"/>
      <c r="AD118" s="52"/>
      <c r="AE118" s="52"/>
    </row>
    <row r="119" spans="1:31" x14ac:dyDescent="0.2">
      <c r="A119" s="166"/>
      <c r="B119" s="167"/>
      <c r="C119" s="168"/>
      <c r="D119" s="168"/>
      <c r="E119" s="168"/>
      <c r="F119" s="168"/>
      <c r="G119" s="168"/>
      <c r="H119" s="168"/>
      <c r="I119" s="168"/>
      <c r="J119" s="148"/>
      <c r="K119" s="168"/>
      <c r="L119" s="168"/>
      <c r="M119" s="168"/>
      <c r="N119" s="168"/>
      <c r="O119" s="168"/>
      <c r="P119" s="170"/>
      <c r="Q119" s="170"/>
      <c r="R119" s="170"/>
      <c r="S119" s="170"/>
      <c r="T119" s="170"/>
      <c r="U119" s="170"/>
      <c r="V119" s="170"/>
      <c r="W119" s="170"/>
      <c r="X119" s="170"/>
      <c r="Y119" s="170"/>
      <c r="Z119" s="170"/>
      <c r="AA119" s="168"/>
      <c r="AB119" s="309"/>
      <c r="AC119" s="52"/>
      <c r="AD119" s="52"/>
      <c r="AE119" s="52"/>
    </row>
    <row r="120" spans="1:31" x14ac:dyDescent="0.2">
      <c r="A120" s="166"/>
      <c r="B120" s="167"/>
      <c r="C120" s="168"/>
      <c r="D120" s="168"/>
      <c r="E120" s="168"/>
      <c r="F120" s="168"/>
      <c r="G120" s="168"/>
      <c r="H120" s="168"/>
      <c r="I120" s="168"/>
      <c r="J120" s="148"/>
      <c r="K120" s="168"/>
      <c r="L120" s="168"/>
      <c r="M120" s="168"/>
      <c r="N120" s="168"/>
      <c r="O120" s="168"/>
      <c r="P120" s="170"/>
      <c r="Q120" s="170"/>
      <c r="R120" s="170"/>
      <c r="S120" s="170"/>
      <c r="T120" s="170"/>
      <c r="U120" s="170"/>
      <c r="V120" s="170"/>
      <c r="W120" s="170"/>
      <c r="X120" s="170"/>
      <c r="Y120" s="170"/>
      <c r="Z120" s="170"/>
      <c r="AA120" s="168"/>
      <c r="AB120" s="309"/>
      <c r="AC120" s="52"/>
      <c r="AD120" s="52"/>
      <c r="AE120" s="52"/>
    </row>
    <row r="121" spans="1:31" x14ac:dyDescent="0.2">
      <c r="A121" s="166"/>
      <c r="B121" s="167"/>
      <c r="C121" s="168"/>
      <c r="D121" s="168"/>
      <c r="E121" s="168"/>
      <c r="F121" s="168"/>
      <c r="G121" s="168"/>
      <c r="H121" s="168"/>
      <c r="I121" s="168"/>
      <c r="J121" s="148"/>
      <c r="K121" s="168"/>
      <c r="L121" s="168"/>
      <c r="M121" s="168"/>
      <c r="N121" s="168"/>
      <c r="O121" s="168"/>
      <c r="P121" s="170"/>
      <c r="Q121" s="170"/>
      <c r="R121" s="170"/>
      <c r="S121" s="170"/>
      <c r="T121" s="170"/>
      <c r="U121" s="170"/>
      <c r="V121" s="170"/>
      <c r="W121" s="170"/>
      <c r="X121" s="170"/>
      <c r="Y121" s="170"/>
      <c r="Z121" s="170"/>
      <c r="AA121" s="168"/>
      <c r="AB121" s="309"/>
      <c r="AC121" s="52"/>
      <c r="AD121" s="52"/>
      <c r="AE121" s="52"/>
    </row>
    <row r="122" spans="1:31" x14ac:dyDescent="0.2">
      <c r="A122" s="166"/>
      <c r="B122" s="167"/>
      <c r="C122" s="168"/>
      <c r="D122" s="168"/>
      <c r="E122" s="168"/>
      <c r="F122" s="168"/>
      <c r="G122" s="168"/>
      <c r="H122" s="168"/>
      <c r="I122" s="168"/>
      <c r="J122" s="148"/>
      <c r="K122" s="168"/>
      <c r="L122" s="168"/>
      <c r="M122" s="168"/>
      <c r="N122" s="168"/>
      <c r="O122" s="168"/>
      <c r="P122" s="168"/>
      <c r="Q122" s="168"/>
      <c r="R122" s="168"/>
      <c r="S122" s="168"/>
      <c r="T122" s="168"/>
      <c r="U122" s="168"/>
      <c r="V122" s="168"/>
      <c r="W122" s="168"/>
      <c r="X122" s="168"/>
      <c r="Y122" s="168"/>
      <c r="Z122" s="168"/>
      <c r="AA122" s="168"/>
      <c r="AB122" s="309"/>
      <c r="AC122" s="52"/>
      <c r="AD122" s="52"/>
      <c r="AE122" s="52"/>
    </row>
    <row r="123" spans="1:31" x14ac:dyDescent="0.2">
      <c r="A123" s="166"/>
      <c r="B123" s="167"/>
      <c r="C123" s="168"/>
      <c r="D123" s="168"/>
      <c r="E123" s="168"/>
      <c r="F123" s="168"/>
      <c r="G123" s="168"/>
      <c r="H123" s="168"/>
      <c r="I123" s="168"/>
      <c r="J123" s="148"/>
      <c r="K123" s="168"/>
      <c r="L123" s="168"/>
      <c r="M123" s="168"/>
      <c r="N123" s="168"/>
      <c r="O123" s="169"/>
      <c r="P123" s="168"/>
      <c r="Q123" s="168"/>
      <c r="R123" s="168"/>
      <c r="S123" s="168"/>
      <c r="T123" s="168"/>
      <c r="U123" s="168"/>
      <c r="V123" s="168"/>
      <c r="W123" s="168"/>
      <c r="X123" s="168"/>
      <c r="Y123" s="168"/>
      <c r="Z123" s="168"/>
      <c r="AA123" s="168"/>
      <c r="AB123" s="309"/>
      <c r="AC123" s="52"/>
      <c r="AD123" s="52"/>
      <c r="AE123" s="52"/>
    </row>
    <row r="124" spans="1:31" x14ac:dyDescent="0.2">
      <c r="A124" s="166"/>
      <c r="B124" s="167"/>
      <c r="C124" s="168"/>
      <c r="D124" s="168"/>
      <c r="E124" s="168"/>
      <c r="F124" s="168"/>
      <c r="G124" s="168"/>
      <c r="H124" s="168"/>
      <c r="I124" s="168"/>
      <c r="J124" s="148"/>
      <c r="K124" s="168"/>
      <c r="L124" s="168"/>
      <c r="M124" s="168"/>
      <c r="N124" s="168"/>
      <c r="O124" s="168"/>
      <c r="P124" s="168"/>
      <c r="Q124" s="168"/>
      <c r="R124" s="168"/>
      <c r="S124" s="168"/>
      <c r="T124" s="168"/>
      <c r="U124" s="168"/>
      <c r="V124" s="168"/>
      <c r="W124" s="168"/>
      <c r="X124" s="168"/>
      <c r="Y124" s="168"/>
      <c r="Z124" s="168"/>
      <c r="AA124" s="168"/>
      <c r="AB124" s="309"/>
      <c r="AC124" s="52"/>
      <c r="AD124" s="52"/>
      <c r="AE124" s="52"/>
    </row>
    <row r="125" spans="1:31" x14ac:dyDescent="0.2">
      <c r="A125" s="166"/>
      <c r="B125" s="167"/>
      <c r="C125" s="168"/>
      <c r="D125" s="168"/>
      <c r="E125" s="168"/>
      <c r="F125" s="168"/>
      <c r="G125" s="168"/>
      <c r="H125" s="168"/>
      <c r="I125" s="168"/>
      <c r="J125" s="148"/>
      <c r="K125" s="168"/>
      <c r="L125" s="168"/>
      <c r="M125" s="168"/>
      <c r="N125" s="168"/>
      <c r="O125" s="168"/>
      <c r="P125" s="168"/>
      <c r="Q125" s="168"/>
      <c r="R125" s="168"/>
      <c r="S125" s="168"/>
      <c r="T125" s="168"/>
      <c r="U125" s="168"/>
      <c r="V125" s="168"/>
      <c r="W125" s="168"/>
      <c r="X125" s="168"/>
      <c r="Y125" s="168"/>
      <c r="Z125" s="168"/>
      <c r="AA125" s="168"/>
      <c r="AB125" s="309"/>
      <c r="AC125" s="52"/>
      <c r="AD125" s="52"/>
      <c r="AE125" s="52"/>
    </row>
    <row r="126" spans="1:31" x14ac:dyDescent="0.2">
      <c r="A126" s="166"/>
      <c r="B126" s="167"/>
      <c r="C126" s="168"/>
      <c r="D126" s="168"/>
      <c r="E126" s="168"/>
      <c r="F126" s="168"/>
      <c r="G126" s="168"/>
      <c r="H126" s="168"/>
      <c r="I126" s="168"/>
      <c r="J126" s="148"/>
      <c r="K126" s="168"/>
      <c r="L126" s="168"/>
      <c r="M126" s="168"/>
      <c r="N126" s="168"/>
      <c r="O126" s="168"/>
      <c r="P126" s="168"/>
      <c r="Q126" s="168"/>
      <c r="R126" s="168"/>
      <c r="S126" s="168"/>
      <c r="T126" s="168"/>
      <c r="U126" s="168"/>
      <c r="V126" s="168"/>
      <c r="W126" s="168"/>
      <c r="X126" s="168"/>
      <c r="Y126" s="168"/>
      <c r="Z126" s="168"/>
      <c r="AA126" s="168"/>
      <c r="AB126" s="309"/>
      <c r="AC126" s="52"/>
      <c r="AD126" s="52"/>
      <c r="AE126" s="52"/>
    </row>
    <row r="127" spans="1:31" x14ac:dyDescent="0.2">
      <c r="C127" s="52"/>
      <c r="D127" s="52"/>
      <c r="E127" s="52"/>
      <c r="F127" s="52"/>
      <c r="G127" s="52"/>
      <c r="H127" s="52"/>
      <c r="I127" s="52"/>
      <c r="K127" s="52"/>
      <c r="L127" s="52"/>
      <c r="M127" s="52"/>
      <c r="N127" s="52"/>
      <c r="O127" s="52"/>
      <c r="P127" s="52"/>
      <c r="Q127" s="52"/>
      <c r="R127" s="52"/>
      <c r="S127" s="52"/>
      <c r="T127" s="52"/>
      <c r="U127" s="52"/>
      <c r="V127" s="52"/>
      <c r="W127" s="52"/>
      <c r="X127" s="52"/>
      <c r="Y127" s="52"/>
      <c r="Z127" s="52"/>
      <c r="AA127" s="52"/>
      <c r="AB127" s="309"/>
      <c r="AC127" s="52"/>
      <c r="AD127" s="52"/>
      <c r="AE127" s="52"/>
    </row>
    <row r="128" spans="1:31" x14ac:dyDescent="0.2">
      <c r="C128" s="52"/>
      <c r="D128" s="52"/>
      <c r="E128" s="52"/>
      <c r="F128" s="52"/>
      <c r="G128" s="52"/>
      <c r="H128" s="52"/>
      <c r="I128" s="52"/>
      <c r="K128" s="52"/>
      <c r="L128" s="52"/>
      <c r="M128" s="52"/>
      <c r="N128" s="52"/>
      <c r="O128" s="52"/>
      <c r="P128" s="52"/>
      <c r="Q128" s="52"/>
      <c r="R128" s="52"/>
      <c r="S128" s="52"/>
      <c r="T128" s="52"/>
      <c r="U128" s="52"/>
      <c r="V128" s="52"/>
      <c r="W128" s="52"/>
      <c r="X128" s="52"/>
      <c r="Y128" s="52"/>
      <c r="Z128" s="52"/>
      <c r="AA128" s="52"/>
      <c r="AB128" s="309"/>
      <c r="AC128" s="52"/>
      <c r="AD128" s="52"/>
      <c r="AE128" s="52"/>
    </row>
    <row r="129" spans="3:31" x14ac:dyDescent="0.2">
      <c r="C129" s="52"/>
      <c r="D129" s="52"/>
      <c r="E129" s="52"/>
      <c r="F129" s="52"/>
      <c r="G129" s="52"/>
      <c r="H129" s="52"/>
      <c r="I129" s="52"/>
      <c r="K129" s="52"/>
      <c r="L129" s="52"/>
      <c r="M129" s="52"/>
      <c r="N129" s="52"/>
      <c r="O129" s="52"/>
      <c r="P129" s="52"/>
      <c r="Q129" s="52"/>
      <c r="R129" s="52"/>
      <c r="S129" s="52"/>
      <c r="T129" s="52"/>
      <c r="U129" s="52"/>
      <c r="V129" s="52"/>
      <c r="W129" s="52"/>
      <c r="X129" s="52"/>
      <c r="Y129" s="52"/>
      <c r="Z129" s="52"/>
      <c r="AA129" s="52"/>
      <c r="AB129" s="309"/>
      <c r="AC129" s="52"/>
      <c r="AD129" s="52"/>
      <c r="AE129" s="52"/>
    </row>
    <row r="130" spans="3:31" x14ac:dyDescent="0.2">
      <c r="C130" s="52"/>
      <c r="D130" s="52"/>
      <c r="E130" s="52"/>
      <c r="F130" s="52"/>
      <c r="G130" s="52"/>
      <c r="H130" s="52"/>
      <c r="I130" s="52"/>
      <c r="K130" s="52"/>
      <c r="L130" s="52"/>
      <c r="M130" s="52"/>
      <c r="N130" s="52"/>
      <c r="O130" s="52"/>
      <c r="P130" s="52"/>
      <c r="Q130" s="52"/>
      <c r="R130" s="52"/>
      <c r="S130" s="52"/>
      <c r="T130" s="52"/>
      <c r="U130" s="52"/>
      <c r="V130" s="52"/>
      <c r="W130" s="52"/>
      <c r="X130" s="52"/>
      <c r="Y130" s="52"/>
      <c r="Z130" s="52"/>
      <c r="AA130" s="52"/>
      <c r="AB130" s="309"/>
      <c r="AC130" s="52"/>
      <c r="AD130" s="52"/>
      <c r="AE130" s="52"/>
    </row>
    <row r="131" spans="3:31" x14ac:dyDescent="0.2">
      <c r="C131" s="52"/>
      <c r="D131" s="52"/>
      <c r="E131" s="52"/>
      <c r="F131" s="52"/>
      <c r="G131" s="52"/>
      <c r="H131" s="52"/>
      <c r="I131" s="52"/>
      <c r="K131" s="52"/>
      <c r="L131" s="52"/>
      <c r="M131" s="52"/>
      <c r="N131" s="52"/>
      <c r="O131" s="52"/>
      <c r="P131" s="52"/>
      <c r="Q131" s="52"/>
      <c r="R131" s="52"/>
      <c r="S131" s="52"/>
      <c r="T131" s="52"/>
      <c r="U131" s="52"/>
      <c r="V131" s="52"/>
      <c r="W131" s="52"/>
      <c r="X131" s="52"/>
      <c r="Y131" s="52"/>
      <c r="Z131" s="52"/>
      <c r="AA131" s="52"/>
      <c r="AB131" s="309"/>
      <c r="AC131" s="52"/>
      <c r="AD131" s="52"/>
      <c r="AE131" s="52"/>
    </row>
    <row r="132" spans="3:31" x14ac:dyDescent="0.2">
      <c r="C132" s="52"/>
      <c r="D132" s="52"/>
      <c r="E132" s="52"/>
      <c r="F132" s="52"/>
      <c r="G132" s="52"/>
      <c r="H132" s="52"/>
      <c r="I132" s="52"/>
      <c r="K132" s="52"/>
      <c r="L132" s="52"/>
      <c r="M132" s="52"/>
      <c r="N132" s="52"/>
      <c r="O132" s="52"/>
      <c r="P132" s="52"/>
      <c r="Q132" s="52"/>
      <c r="R132" s="52"/>
      <c r="S132" s="52"/>
      <c r="T132" s="52"/>
      <c r="U132" s="52"/>
      <c r="V132" s="52"/>
      <c r="W132" s="52"/>
      <c r="X132" s="52"/>
      <c r="Y132" s="52"/>
      <c r="Z132" s="52"/>
      <c r="AA132" s="52"/>
      <c r="AB132" s="309"/>
      <c r="AC132" s="52"/>
      <c r="AD132" s="52"/>
      <c r="AE132" s="52"/>
    </row>
    <row r="133" spans="3:31" x14ac:dyDescent="0.2">
      <c r="C133" s="52"/>
      <c r="D133" s="52"/>
      <c r="E133" s="52"/>
      <c r="F133" s="52"/>
      <c r="G133" s="52"/>
      <c r="H133" s="52"/>
      <c r="I133" s="52"/>
      <c r="K133" s="52"/>
      <c r="L133" s="52"/>
      <c r="M133" s="52"/>
      <c r="N133" s="52"/>
      <c r="O133" s="52"/>
      <c r="P133" s="52"/>
      <c r="Q133" s="52"/>
      <c r="R133" s="52"/>
      <c r="S133" s="52"/>
      <c r="T133" s="52"/>
      <c r="U133" s="52"/>
      <c r="V133" s="52"/>
      <c r="W133" s="52"/>
      <c r="X133" s="52"/>
      <c r="Y133" s="52"/>
      <c r="Z133" s="52"/>
      <c r="AA133" s="52"/>
      <c r="AB133" s="309"/>
      <c r="AC133" s="52"/>
      <c r="AD133" s="52"/>
      <c r="AE133" s="52"/>
    </row>
    <row r="134" spans="3:31" x14ac:dyDescent="0.2">
      <c r="C134" s="52"/>
      <c r="D134" s="52"/>
      <c r="E134" s="52"/>
      <c r="F134" s="52"/>
      <c r="G134" s="52"/>
      <c r="H134" s="52"/>
      <c r="I134" s="52"/>
      <c r="K134" s="52"/>
      <c r="L134" s="52"/>
      <c r="M134" s="52"/>
      <c r="N134" s="52"/>
      <c r="O134" s="52"/>
      <c r="P134" s="52"/>
      <c r="Q134" s="52"/>
      <c r="R134" s="52"/>
      <c r="S134" s="52"/>
      <c r="T134" s="52"/>
      <c r="U134" s="52"/>
      <c r="V134" s="52"/>
      <c r="W134" s="52"/>
      <c r="X134" s="52"/>
      <c r="Y134" s="52"/>
      <c r="Z134" s="52"/>
      <c r="AA134" s="52"/>
      <c r="AB134" s="309"/>
      <c r="AC134" s="52"/>
      <c r="AD134" s="52"/>
      <c r="AE134" s="52"/>
    </row>
    <row r="135" spans="3:31" x14ac:dyDescent="0.2">
      <c r="C135" s="52"/>
      <c r="D135" s="52"/>
      <c r="E135" s="52"/>
      <c r="F135" s="52"/>
      <c r="G135" s="52"/>
      <c r="H135" s="52"/>
      <c r="I135" s="52"/>
      <c r="K135" s="52"/>
      <c r="L135" s="52"/>
      <c r="M135" s="52"/>
      <c r="N135" s="52"/>
      <c r="O135" s="52"/>
      <c r="P135" s="52"/>
      <c r="Q135" s="52"/>
      <c r="R135" s="52"/>
      <c r="S135" s="52"/>
      <c r="T135" s="52"/>
      <c r="U135" s="52"/>
      <c r="V135" s="52"/>
      <c r="W135" s="52"/>
      <c r="X135" s="52"/>
      <c r="Y135" s="52"/>
      <c r="Z135" s="52"/>
      <c r="AA135" s="52"/>
      <c r="AB135" s="309"/>
      <c r="AC135" s="52"/>
      <c r="AD135" s="52"/>
      <c r="AE135" s="52"/>
    </row>
    <row r="136" spans="3:31" x14ac:dyDescent="0.2">
      <c r="C136" s="52"/>
      <c r="D136" s="52"/>
      <c r="E136" s="52"/>
      <c r="F136" s="52"/>
      <c r="G136" s="52"/>
      <c r="H136" s="52"/>
      <c r="I136" s="52"/>
      <c r="K136" s="52"/>
      <c r="L136" s="52"/>
      <c r="M136" s="52"/>
      <c r="N136" s="52"/>
      <c r="O136" s="52"/>
      <c r="P136" s="52"/>
      <c r="Q136" s="52"/>
      <c r="R136" s="52"/>
      <c r="S136" s="52"/>
      <c r="T136" s="52"/>
      <c r="U136" s="52"/>
      <c r="V136" s="52"/>
      <c r="W136" s="52"/>
      <c r="X136" s="52"/>
      <c r="Y136" s="52"/>
      <c r="Z136" s="52"/>
      <c r="AA136" s="52"/>
      <c r="AB136" s="309"/>
      <c r="AC136" s="52"/>
      <c r="AD136" s="52"/>
      <c r="AE136" s="52"/>
    </row>
    <row r="137" spans="3:31" x14ac:dyDescent="0.2">
      <c r="C137" s="52"/>
      <c r="D137" s="52"/>
      <c r="E137" s="52"/>
      <c r="F137" s="52"/>
      <c r="G137" s="52"/>
      <c r="H137" s="52"/>
      <c r="I137" s="52"/>
      <c r="K137" s="52"/>
      <c r="L137" s="52"/>
      <c r="M137" s="52"/>
      <c r="N137" s="52"/>
      <c r="O137" s="52"/>
      <c r="P137" s="52"/>
      <c r="Q137" s="52"/>
      <c r="R137" s="52"/>
      <c r="S137" s="52"/>
      <c r="T137" s="52"/>
      <c r="U137" s="52"/>
      <c r="V137" s="52"/>
      <c r="W137" s="52"/>
      <c r="X137" s="52"/>
      <c r="Y137" s="52"/>
      <c r="Z137" s="52"/>
      <c r="AA137" s="52"/>
      <c r="AB137" s="309"/>
      <c r="AC137" s="52"/>
      <c r="AD137" s="52"/>
      <c r="AE137" s="52"/>
    </row>
    <row r="138" spans="3:31" x14ac:dyDescent="0.2">
      <c r="C138" s="52"/>
      <c r="D138" s="52"/>
      <c r="E138" s="52"/>
      <c r="F138" s="52"/>
      <c r="G138" s="52"/>
      <c r="H138" s="52"/>
      <c r="I138" s="52"/>
      <c r="K138" s="52"/>
      <c r="L138" s="52"/>
      <c r="M138" s="52"/>
      <c r="N138" s="52"/>
      <c r="O138" s="52"/>
      <c r="P138" s="52"/>
      <c r="Q138" s="52"/>
      <c r="R138" s="52"/>
      <c r="S138" s="52"/>
      <c r="T138" s="52"/>
      <c r="U138" s="52"/>
      <c r="V138" s="52"/>
      <c r="W138" s="52"/>
      <c r="X138" s="52"/>
      <c r="Y138" s="52"/>
      <c r="Z138" s="52"/>
      <c r="AA138" s="52"/>
      <c r="AB138" s="309"/>
      <c r="AC138" s="52"/>
      <c r="AD138" s="52"/>
      <c r="AE138" s="52"/>
    </row>
    <row r="139" spans="3:31" x14ac:dyDescent="0.2">
      <c r="C139" s="52"/>
      <c r="D139" s="52"/>
      <c r="E139" s="52"/>
      <c r="F139" s="52"/>
      <c r="G139" s="52"/>
      <c r="H139" s="52"/>
      <c r="I139" s="52"/>
      <c r="K139" s="52"/>
      <c r="L139" s="52"/>
      <c r="M139" s="52"/>
      <c r="N139" s="52"/>
      <c r="O139" s="52"/>
      <c r="P139" s="52"/>
      <c r="Q139" s="52"/>
      <c r="R139" s="52"/>
      <c r="S139" s="52"/>
      <c r="T139" s="52"/>
      <c r="U139" s="52"/>
      <c r="V139" s="52"/>
      <c r="W139" s="52"/>
      <c r="X139" s="52"/>
      <c r="Y139" s="52"/>
      <c r="Z139" s="52"/>
      <c r="AA139" s="52"/>
      <c r="AB139" s="309"/>
      <c r="AC139" s="52"/>
      <c r="AD139" s="52"/>
      <c r="AE139" s="52"/>
    </row>
    <row r="140" spans="3:31" x14ac:dyDescent="0.2">
      <c r="C140" s="52"/>
      <c r="D140" s="52"/>
      <c r="E140" s="52"/>
      <c r="F140" s="52"/>
      <c r="G140" s="52"/>
      <c r="H140" s="52"/>
      <c r="I140" s="52"/>
      <c r="K140" s="52"/>
      <c r="L140" s="52"/>
      <c r="M140" s="52"/>
      <c r="N140" s="52"/>
      <c r="O140" s="52"/>
      <c r="P140" s="52"/>
      <c r="Q140" s="52"/>
      <c r="R140" s="52"/>
      <c r="S140" s="52"/>
      <c r="T140" s="52"/>
      <c r="U140" s="52"/>
      <c r="V140" s="52"/>
      <c r="W140" s="52"/>
      <c r="X140" s="52"/>
      <c r="Y140" s="52"/>
      <c r="Z140" s="52"/>
      <c r="AA140" s="52"/>
      <c r="AB140" s="309"/>
      <c r="AC140" s="52"/>
      <c r="AD140" s="52"/>
      <c r="AE140" s="52"/>
    </row>
    <row r="141" spans="3:31" x14ac:dyDescent="0.2">
      <c r="C141" s="52"/>
      <c r="D141" s="52"/>
      <c r="E141" s="52"/>
      <c r="F141" s="52"/>
      <c r="G141" s="52"/>
      <c r="H141" s="52"/>
      <c r="I141" s="52"/>
      <c r="K141" s="52"/>
      <c r="L141" s="52"/>
      <c r="M141" s="52"/>
      <c r="N141" s="52"/>
      <c r="O141" s="52"/>
      <c r="P141" s="52"/>
      <c r="Q141" s="52"/>
      <c r="R141" s="52"/>
      <c r="S141" s="52"/>
      <c r="T141" s="52"/>
      <c r="U141" s="52"/>
      <c r="V141" s="52"/>
      <c r="W141" s="52"/>
      <c r="X141" s="52"/>
      <c r="Y141" s="52"/>
      <c r="Z141" s="52"/>
      <c r="AA141" s="52"/>
      <c r="AB141" s="309"/>
      <c r="AC141" s="52"/>
      <c r="AD141" s="52"/>
      <c r="AE141" s="52"/>
    </row>
    <row r="142" spans="3:31" x14ac:dyDescent="0.2">
      <c r="C142" s="52"/>
      <c r="D142" s="52"/>
      <c r="E142" s="52"/>
      <c r="F142" s="52"/>
      <c r="G142" s="52"/>
      <c r="H142" s="52"/>
      <c r="I142" s="52"/>
      <c r="K142" s="52"/>
      <c r="L142" s="52"/>
      <c r="M142" s="52"/>
      <c r="N142" s="52"/>
      <c r="O142" s="52"/>
      <c r="P142" s="52"/>
      <c r="Q142" s="52"/>
      <c r="R142" s="52"/>
      <c r="S142" s="52"/>
      <c r="T142" s="52"/>
      <c r="U142" s="52"/>
      <c r="V142" s="52"/>
      <c r="W142" s="52"/>
      <c r="X142" s="52"/>
      <c r="Y142" s="52"/>
      <c r="Z142" s="52"/>
      <c r="AA142" s="52"/>
      <c r="AB142" s="309"/>
      <c r="AC142" s="52"/>
      <c r="AD142" s="52"/>
      <c r="AE142" s="52"/>
    </row>
    <row r="143" spans="3:31" x14ac:dyDescent="0.2">
      <c r="C143" s="52"/>
      <c r="D143" s="52"/>
      <c r="E143" s="52"/>
      <c r="F143" s="52"/>
      <c r="G143" s="52"/>
      <c r="H143" s="52"/>
      <c r="I143" s="52"/>
      <c r="K143" s="52"/>
      <c r="L143" s="52"/>
      <c r="M143" s="52"/>
      <c r="N143" s="52"/>
      <c r="O143" s="52"/>
      <c r="P143" s="52"/>
      <c r="Q143" s="52"/>
      <c r="R143" s="52"/>
      <c r="S143" s="52"/>
      <c r="T143" s="52"/>
      <c r="U143" s="52"/>
      <c r="V143" s="52"/>
      <c r="W143" s="52"/>
      <c r="X143" s="52"/>
      <c r="Y143" s="52"/>
      <c r="Z143" s="52"/>
      <c r="AA143" s="52"/>
      <c r="AB143" s="309"/>
      <c r="AC143" s="52"/>
      <c r="AD143" s="52"/>
      <c r="AE143" s="52"/>
    </row>
    <row r="144" spans="3:31" x14ac:dyDescent="0.2">
      <c r="C144" s="52"/>
      <c r="D144" s="52"/>
      <c r="E144" s="52"/>
      <c r="F144" s="52"/>
      <c r="G144" s="52"/>
      <c r="H144" s="52"/>
      <c r="I144" s="52"/>
      <c r="K144" s="52"/>
      <c r="L144" s="52"/>
      <c r="M144" s="52"/>
      <c r="N144" s="52"/>
      <c r="O144" s="52"/>
      <c r="P144" s="52"/>
      <c r="Q144" s="52"/>
      <c r="R144" s="52"/>
      <c r="S144" s="52"/>
      <c r="T144" s="52"/>
      <c r="U144" s="52"/>
      <c r="V144" s="52"/>
      <c r="W144" s="52"/>
      <c r="X144" s="52"/>
      <c r="Y144" s="52"/>
      <c r="Z144" s="52"/>
      <c r="AA144" s="52"/>
      <c r="AB144" s="309"/>
      <c r="AC144" s="52"/>
      <c r="AD144" s="52"/>
      <c r="AE144" s="52"/>
    </row>
    <row r="145" spans="3:31" x14ac:dyDescent="0.2">
      <c r="C145" s="52"/>
      <c r="D145" s="52"/>
      <c r="E145" s="52"/>
      <c r="F145" s="52"/>
      <c r="G145" s="52"/>
      <c r="H145" s="52"/>
      <c r="I145" s="52"/>
      <c r="K145" s="52"/>
      <c r="L145" s="52"/>
      <c r="M145" s="52"/>
      <c r="N145" s="52"/>
      <c r="O145" s="52"/>
      <c r="P145" s="52"/>
      <c r="Q145" s="52"/>
      <c r="R145" s="52"/>
      <c r="S145" s="52"/>
      <c r="T145" s="52"/>
      <c r="U145" s="52"/>
      <c r="V145" s="52"/>
      <c r="W145" s="52"/>
      <c r="X145" s="52"/>
      <c r="Y145" s="52"/>
      <c r="Z145" s="52"/>
      <c r="AA145" s="52"/>
      <c r="AB145" s="309"/>
      <c r="AC145" s="52"/>
      <c r="AD145" s="52"/>
      <c r="AE145" s="52"/>
    </row>
    <row r="146" spans="3:31" x14ac:dyDescent="0.2">
      <c r="C146" s="52"/>
      <c r="D146" s="52"/>
      <c r="E146" s="52"/>
      <c r="F146" s="52"/>
      <c r="G146" s="52"/>
      <c r="H146" s="52"/>
      <c r="I146" s="52"/>
      <c r="K146" s="52"/>
      <c r="L146" s="52"/>
      <c r="M146" s="52"/>
      <c r="N146" s="52"/>
      <c r="O146" s="52"/>
      <c r="P146" s="52"/>
      <c r="Q146" s="52"/>
      <c r="R146" s="52"/>
      <c r="S146" s="52"/>
      <c r="T146" s="52"/>
      <c r="U146" s="52"/>
      <c r="V146" s="52"/>
      <c r="W146" s="52"/>
      <c r="X146" s="52"/>
      <c r="Y146" s="52"/>
      <c r="Z146" s="52"/>
      <c r="AA146" s="52"/>
      <c r="AB146" s="309"/>
      <c r="AC146" s="52"/>
      <c r="AD146" s="52"/>
      <c r="AE146" s="52"/>
    </row>
    <row r="147" spans="3:31" x14ac:dyDescent="0.2">
      <c r="C147" s="52"/>
      <c r="D147" s="52"/>
      <c r="E147" s="52"/>
      <c r="F147" s="52"/>
      <c r="G147" s="52"/>
      <c r="H147" s="52"/>
      <c r="I147" s="52"/>
      <c r="K147" s="52"/>
      <c r="L147" s="52"/>
      <c r="M147" s="52"/>
      <c r="N147" s="52"/>
      <c r="O147" s="52"/>
      <c r="P147" s="52"/>
      <c r="Q147" s="52"/>
      <c r="R147" s="52"/>
      <c r="S147" s="52"/>
      <c r="T147" s="52"/>
      <c r="U147" s="52"/>
      <c r="V147" s="52"/>
      <c r="W147" s="52"/>
      <c r="X147" s="52"/>
      <c r="Y147" s="52"/>
      <c r="Z147" s="52"/>
      <c r="AA147" s="52"/>
      <c r="AB147" s="309"/>
      <c r="AC147" s="52"/>
      <c r="AD147" s="52"/>
      <c r="AE147" s="52"/>
    </row>
    <row r="148" spans="3:31" x14ac:dyDescent="0.2">
      <c r="C148" s="52"/>
      <c r="D148" s="52"/>
      <c r="E148" s="52"/>
      <c r="F148" s="52"/>
      <c r="G148" s="52"/>
      <c r="H148" s="52"/>
      <c r="I148" s="52"/>
      <c r="K148" s="52"/>
      <c r="L148" s="52"/>
      <c r="M148" s="52"/>
      <c r="N148" s="52"/>
      <c r="O148" s="52"/>
      <c r="P148" s="52"/>
      <c r="Q148" s="52"/>
      <c r="R148" s="52"/>
      <c r="S148" s="52"/>
      <c r="T148" s="52"/>
      <c r="U148" s="52"/>
      <c r="V148" s="52"/>
      <c r="W148" s="52"/>
      <c r="X148" s="52"/>
      <c r="Y148" s="52"/>
      <c r="Z148" s="52"/>
      <c r="AA148" s="52"/>
      <c r="AB148" s="309"/>
      <c r="AC148" s="52"/>
      <c r="AD148" s="52"/>
      <c r="AE148" s="52"/>
    </row>
    <row r="149" spans="3:31" x14ac:dyDescent="0.2">
      <c r="C149" s="52"/>
      <c r="D149" s="52"/>
      <c r="E149" s="52"/>
      <c r="F149" s="52"/>
      <c r="G149" s="52"/>
      <c r="H149" s="52"/>
      <c r="I149" s="52"/>
      <c r="K149" s="52"/>
      <c r="L149" s="52"/>
      <c r="M149" s="52"/>
      <c r="N149" s="52"/>
      <c r="O149" s="52"/>
      <c r="P149" s="52"/>
      <c r="Q149" s="52"/>
      <c r="R149" s="52"/>
      <c r="S149" s="52"/>
      <c r="T149" s="52"/>
      <c r="U149" s="52"/>
      <c r="V149" s="52"/>
      <c r="W149" s="52"/>
      <c r="X149" s="52"/>
      <c r="Y149" s="52"/>
      <c r="Z149" s="52"/>
      <c r="AA149" s="52"/>
      <c r="AB149" s="309"/>
      <c r="AC149" s="52"/>
      <c r="AD149" s="52"/>
      <c r="AE149" s="52"/>
    </row>
    <row r="150" spans="3:31" x14ac:dyDescent="0.2">
      <c r="C150" s="52"/>
      <c r="D150" s="52"/>
      <c r="E150" s="52"/>
      <c r="F150" s="52"/>
      <c r="G150" s="52"/>
      <c r="H150" s="52"/>
      <c r="I150" s="52"/>
      <c r="K150" s="52"/>
      <c r="L150" s="52"/>
      <c r="M150" s="52"/>
      <c r="N150" s="52"/>
      <c r="O150" s="52"/>
      <c r="P150" s="52"/>
      <c r="Q150" s="52"/>
      <c r="R150" s="52"/>
      <c r="S150" s="52"/>
      <c r="T150" s="52"/>
      <c r="U150" s="52"/>
      <c r="V150" s="52"/>
      <c r="W150" s="52"/>
      <c r="X150" s="52"/>
      <c r="Y150" s="52"/>
      <c r="Z150" s="52"/>
      <c r="AA150" s="52"/>
      <c r="AB150" s="309"/>
      <c r="AC150" s="52"/>
      <c r="AD150" s="52"/>
      <c r="AE150" s="52"/>
    </row>
    <row r="151" spans="3:31" x14ac:dyDescent="0.2">
      <c r="C151" s="52"/>
      <c r="D151" s="52"/>
      <c r="E151" s="52"/>
      <c r="F151" s="52"/>
      <c r="G151" s="52"/>
      <c r="H151" s="52"/>
      <c r="I151" s="52"/>
      <c r="K151" s="52"/>
      <c r="L151" s="52"/>
      <c r="M151" s="52"/>
      <c r="N151" s="52"/>
      <c r="O151" s="52"/>
      <c r="P151" s="52"/>
      <c r="Q151" s="52"/>
      <c r="R151" s="52"/>
      <c r="S151" s="52"/>
      <c r="T151" s="52"/>
      <c r="U151" s="52"/>
      <c r="V151" s="52"/>
      <c r="W151" s="52"/>
      <c r="X151" s="52"/>
      <c r="Y151" s="52"/>
      <c r="Z151" s="52"/>
      <c r="AA151" s="52"/>
      <c r="AB151" s="309"/>
      <c r="AC151" s="52"/>
      <c r="AD151" s="52"/>
      <c r="AE151" s="52"/>
    </row>
    <row r="152" spans="3:31" x14ac:dyDescent="0.2">
      <c r="C152" s="52"/>
      <c r="D152" s="52"/>
      <c r="E152" s="52"/>
      <c r="F152" s="52"/>
      <c r="G152" s="52"/>
      <c r="H152" s="52"/>
      <c r="I152" s="52"/>
      <c r="K152" s="52"/>
      <c r="L152" s="52"/>
      <c r="M152" s="52"/>
      <c r="N152" s="52"/>
      <c r="O152" s="52"/>
      <c r="P152" s="52"/>
      <c r="Q152" s="52"/>
      <c r="R152" s="52"/>
      <c r="S152" s="52"/>
      <c r="T152" s="52"/>
      <c r="U152" s="52"/>
      <c r="V152" s="52"/>
      <c r="W152" s="52"/>
      <c r="X152" s="52"/>
      <c r="Y152" s="52"/>
      <c r="Z152" s="52"/>
      <c r="AA152" s="52"/>
      <c r="AB152" s="309"/>
      <c r="AC152" s="52"/>
      <c r="AD152" s="52"/>
      <c r="AE152" s="52"/>
    </row>
    <row r="153" spans="3:31" x14ac:dyDescent="0.2">
      <c r="C153" s="52"/>
      <c r="D153" s="52"/>
      <c r="E153" s="52"/>
      <c r="F153" s="52"/>
      <c r="G153" s="52"/>
      <c r="H153" s="52"/>
      <c r="I153" s="52"/>
      <c r="K153" s="52"/>
      <c r="L153" s="52"/>
      <c r="M153" s="52"/>
      <c r="N153" s="52"/>
      <c r="O153" s="52"/>
      <c r="P153" s="52"/>
      <c r="Q153" s="52"/>
      <c r="R153" s="52"/>
      <c r="S153" s="52"/>
      <c r="T153" s="52"/>
      <c r="U153" s="52"/>
      <c r="V153" s="52"/>
      <c r="W153" s="52"/>
      <c r="X153" s="52"/>
      <c r="Y153" s="52"/>
      <c r="Z153" s="52"/>
      <c r="AA153" s="52"/>
      <c r="AB153" s="309"/>
      <c r="AC153" s="52"/>
      <c r="AD153" s="52"/>
      <c r="AE153" s="52"/>
    </row>
    <row r="154" spans="3:31" x14ac:dyDescent="0.2">
      <c r="C154" s="52"/>
      <c r="D154" s="52"/>
      <c r="E154" s="52"/>
      <c r="F154" s="52"/>
      <c r="G154" s="52"/>
      <c r="H154" s="52"/>
      <c r="I154" s="52"/>
      <c r="K154" s="52"/>
      <c r="L154" s="52"/>
      <c r="M154" s="52"/>
      <c r="N154" s="52"/>
      <c r="O154" s="52"/>
      <c r="P154" s="52"/>
      <c r="Q154" s="52"/>
      <c r="R154" s="52"/>
      <c r="S154" s="52"/>
      <c r="T154" s="52"/>
      <c r="U154" s="52"/>
      <c r="V154" s="52"/>
      <c r="W154" s="52"/>
      <c r="X154" s="52"/>
      <c r="Y154" s="52"/>
      <c r="Z154" s="52"/>
      <c r="AA154" s="52"/>
      <c r="AB154" s="309"/>
      <c r="AC154" s="52"/>
      <c r="AD154" s="52"/>
      <c r="AE154" s="52"/>
    </row>
    <row r="155" spans="3:31" x14ac:dyDescent="0.2">
      <c r="C155" s="52"/>
      <c r="D155" s="52"/>
      <c r="E155" s="52"/>
      <c r="F155" s="52"/>
      <c r="G155" s="52"/>
      <c r="H155" s="52"/>
      <c r="I155" s="52"/>
      <c r="K155" s="52"/>
      <c r="L155" s="52"/>
      <c r="M155" s="52"/>
      <c r="N155" s="52"/>
      <c r="O155" s="52"/>
      <c r="P155" s="52"/>
      <c r="Q155" s="52"/>
      <c r="R155" s="52"/>
      <c r="S155" s="52"/>
      <c r="T155" s="52"/>
      <c r="U155" s="52"/>
      <c r="V155" s="52"/>
      <c r="W155" s="52"/>
      <c r="X155" s="52"/>
      <c r="Y155" s="52"/>
      <c r="Z155" s="52"/>
      <c r="AA155" s="52"/>
      <c r="AB155" s="309"/>
      <c r="AC155" s="52"/>
      <c r="AD155" s="52"/>
      <c r="AE155" s="52"/>
    </row>
    <row r="156" spans="3:31" x14ac:dyDescent="0.2">
      <c r="C156" s="52"/>
      <c r="D156" s="52"/>
      <c r="E156" s="52"/>
      <c r="F156" s="52"/>
      <c r="G156" s="52"/>
      <c r="H156" s="52"/>
      <c r="I156" s="52"/>
      <c r="K156" s="52"/>
      <c r="L156" s="52"/>
      <c r="M156" s="52"/>
      <c r="N156" s="52"/>
      <c r="O156" s="52"/>
      <c r="P156" s="52"/>
      <c r="Q156" s="52"/>
      <c r="R156" s="52"/>
      <c r="S156" s="52"/>
      <c r="T156" s="52"/>
      <c r="U156" s="52"/>
      <c r="V156" s="52"/>
      <c r="W156" s="52"/>
      <c r="X156" s="52"/>
      <c r="Y156" s="52"/>
      <c r="Z156" s="52"/>
      <c r="AA156" s="52"/>
      <c r="AB156" s="309"/>
      <c r="AC156" s="52"/>
      <c r="AD156" s="52"/>
      <c r="AE156" s="52"/>
    </row>
    <row r="157" spans="3:31" x14ac:dyDescent="0.2">
      <c r="C157" s="52"/>
      <c r="D157" s="52"/>
      <c r="E157" s="52"/>
      <c r="F157" s="52"/>
      <c r="G157" s="52"/>
      <c r="H157" s="52"/>
      <c r="I157" s="52"/>
      <c r="K157" s="52"/>
      <c r="L157" s="52"/>
      <c r="M157" s="52"/>
      <c r="N157" s="52"/>
      <c r="O157" s="52"/>
      <c r="P157" s="52"/>
      <c r="Q157" s="52"/>
      <c r="R157" s="52"/>
      <c r="S157" s="52"/>
      <c r="T157" s="52"/>
      <c r="U157" s="52"/>
      <c r="V157" s="52"/>
      <c r="W157" s="52"/>
      <c r="X157" s="52"/>
      <c r="Y157" s="52"/>
      <c r="Z157" s="52"/>
      <c r="AA157" s="52"/>
      <c r="AB157" s="309"/>
      <c r="AC157" s="52"/>
      <c r="AD157" s="52"/>
      <c r="AE157" s="52"/>
    </row>
    <row r="158" spans="3:31" x14ac:dyDescent="0.2">
      <c r="C158" s="52"/>
      <c r="D158" s="52"/>
      <c r="E158" s="52"/>
      <c r="F158" s="52"/>
      <c r="G158" s="52"/>
      <c r="H158" s="52"/>
      <c r="I158" s="52"/>
      <c r="K158" s="52"/>
      <c r="L158" s="52"/>
      <c r="M158" s="52"/>
      <c r="N158" s="52"/>
      <c r="O158" s="52"/>
      <c r="P158" s="52"/>
      <c r="Q158" s="52"/>
      <c r="R158" s="52"/>
      <c r="S158" s="52"/>
      <c r="T158" s="52"/>
      <c r="U158" s="52"/>
      <c r="V158" s="52"/>
      <c r="W158" s="52"/>
      <c r="X158" s="52"/>
      <c r="Y158" s="52"/>
      <c r="Z158" s="52"/>
      <c r="AA158" s="52"/>
      <c r="AB158" s="309"/>
      <c r="AC158" s="52"/>
      <c r="AD158" s="52"/>
      <c r="AE158" s="52"/>
    </row>
    <row r="159" spans="3:31" x14ac:dyDescent="0.2">
      <c r="K159" s="52"/>
      <c r="L159" s="52"/>
      <c r="M159" s="52"/>
      <c r="N159" s="52"/>
      <c r="O159" s="52"/>
      <c r="P159" s="52"/>
      <c r="Q159" s="52"/>
      <c r="R159" s="52"/>
      <c r="S159" s="52"/>
      <c r="T159" s="52"/>
      <c r="U159" s="52"/>
      <c r="V159" s="52"/>
      <c r="W159" s="52"/>
      <c r="X159" s="52"/>
      <c r="Y159" s="52"/>
      <c r="Z159" s="52"/>
      <c r="AA159" s="52"/>
      <c r="AB159" s="309"/>
      <c r="AC159" s="52"/>
      <c r="AD159" s="52"/>
      <c r="AE159" s="52"/>
    </row>
    <row r="160" spans="3:31" x14ac:dyDescent="0.2">
      <c r="K160" s="52"/>
      <c r="L160" s="52"/>
      <c r="M160" s="52"/>
      <c r="N160" s="52"/>
      <c r="O160" s="52"/>
      <c r="P160" s="52"/>
      <c r="Q160" s="52"/>
      <c r="R160" s="52"/>
      <c r="S160" s="52"/>
      <c r="T160" s="52"/>
      <c r="U160" s="52"/>
      <c r="V160" s="52"/>
      <c r="W160" s="52"/>
      <c r="X160" s="52"/>
      <c r="Y160" s="52"/>
      <c r="Z160" s="52"/>
      <c r="AA160" s="52"/>
      <c r="AB160" s="309"/>
      <c r="AC160" s="52"/>
      <c r="AD160" s="52"/>
      <c r="AE160" s="52"/>
    </row>
    <row r="161" spans="11:31" x14ac:dyDescent="0.2">
      <c r="K161" s="52"/>
      <c r="L161" s="52"/>
      <c r="M161" s="52"/>
      <c r="N161" s="52"/>
      <c r="O161" s="52"/>
      <c r="P161" s="52"/>
      <c r="Q161" s="52"/>
      <c r="R161" s="52"/>
      <c r="S161" s="52"/>
      <c r="T161" s="52"/>
      <c r="U161" s="52"/>
      <c r="V161" s="52"/>
      <c r="W161" s="52"/>
      <c r="X161" s="52"/>
      <c r="Y161" s="52"/>
      <c r="Z161" s="52"/>
      <c r="AA161" s="52"/>
      <c r="AB161" s="309"/>
      <c r="AC161" s="52"/>
      <c r="AD161" s="52"/>
      <c r="AE161" s="52"/>
    </row>
    <row r="162" spans="11:31" x14ac:dyDescent="0.2">
      <c r="K162" s="52"/>
      <c r="L162" s="52"/>
      <c r="M162" s="52"/>
      <c r="N162" s="52"/>
      <c r="O162" s="52"/>
      <c r="P162" s="52"/>
      <c r="Q162" s="52"/>
      <c r="R162" s="52"/>
      <c r="S162" s="52"/>
      <c r="T162" s="52"/>
      <c r="U162" s="52"/>
      <c r="V162" s="52"/>
      <c r="W162" s="52"/>
      <c r="X162" s="52"/>
      <c r="Y162" s="52"/>
      <c r="Z162" s="52"/>
      <c r="AA162" s="52"/>
      <c r="AB162" s="309"/>
      <c r="AC162" s="52"/>
      <c r="AD162" s="52"/>
      <c r="AE162" s="52"/>
    </row>
    <row r="163" spans="11:31" x14ac:dyDescent="0.2">
      <c r="K163" s="52"/>
      <c r="L163" s="52"/>
      <c r="M163" s="52"/>
      <c r="N163" s="52"/>
      <c r="O163" s="52"/>
      <c r="P163" s="52"/>
      <c r="Q163" s="52"/>
      <c r="R163" s="52"/>
      <c r="S163" s="52"/>
      <c r="T163" s="52"/>
      <c r="U163" s="52"/>
      <c r="V163" s="52"/>
      <c r="W163" s="52"/>
      <c r="X163" s="52"/>
      <c r="Y163" s="52"/>
      <c r="Z163" s="52"/>
      <c r="AA163" s="52"/>
      <c r="AB163" s="309"/>
      <c r="AC163" s="52"/>
      <c r="AD163" s="52"/>
      <c r="AE163" s="52"/>
    </row>
    <row r="164" spans="11:31" x14ac:dyDescent="0.2">
      <c r="K164" s="52"/>
      <c r="L164" s="52"/>
      <c r="M164" s="52"/>
      <c r="N164" s="52"/>
      <c r="O164" s="52"/>
      <c r="P164" s="52"/>
      <c r="Q164" s="52"/>
      <c r="R164" s="52"/>
      <c r="S164" s="52"/>
      <c r="T164" s="52"/>
      <c r="U164" s="52"/>
      <c r="V164" s="52"/>
      <c r="W164" s="52"/>
      <c r="X164" s="52"/>
      <c r="Y164" s="52"/>
      <c r="Z164" s="52"/>
      <c r="AA164" s="52"/>
      <c r="AB164" s="309"/>
      <c r="AC164" s="52"/>
      <c r="AD164" s="52"/>
      <c r="AE164" s="52"/>
    </row>
    <row r="165" spans="11:31" x14ac:dyDescent="0.2">
      <c r="K165" s="52"/>
      <c r="L165" s="52"/>
      <c r="M165" s="52"/>
      <c r="N165" s="52"/>
      <c r="O165" s="52"/>
      <c r="P165" s="52"/>
      <c r="Q165" s="52"/>
      <c r="R165" s="52"/>
      <c r="S165" s="52"/>
      <c r="T165" s="52"/>
      <c r="U165" s="52"/>
      <c r="V165" s="52"/>
      <c r="W165" s="52"/>
      <c r="X165" s="52"/>
      <c r="Y165" s="52"/>
      <c r="Z165" s="52"/>
      <c r="AA165" s="52"/>
      <c r="AB165" s="309"/>
      <c r="AC165" s="52"/>
      <c r="AD165" s="52"/>
      <c r="AE165" s="52"/>
    </row>
    <row r="166" spans="11:31" x14ac:dyDescent="0.2">
      <c r="K166" s="52"/>
      <c r="L166" s="52"/>
      <c r="M166" s="52"/>
      <c r="N166" s="52"/>
      <c r="O166" s="52"/>
      <c r="P166" s="52"/>
      <c r="Q166" s="52"/>
      <c r="R166" s="52"/>
      <c r="S166" s="52"/>
      <c r="T166" s="52"/>
      <c r="U166" s="52"/>
      <c r="V166" s="52"/>
      <c r="W166" s="52"/>
      <c r="X166" s="52"/>
      <c r="Y166" s="52"/>
      <c r="Z166" s="52"/>
      <c r="AA166" s="52"/>
      <c r="AB166" s="309"/>
      <c r="AC166" s="52"/>
      <c r="AD166" s="52"/>
      <c r="AE166" s="52"/>
    </row>
    <row r="167" spans="11:31" x14ac:dyDescent="0.2">
      <c r="K167" s="52"/>
      <c r="L167" s="52"/>
      <c r="M167" s="52"/>
      <c r="N167" s="52"/>
      <c r="O167" s="52"/>
      <c r="P167" s="52"/>
      <c r="Q167" s="52"/>
      <c r="R167" s="52"/>
      <c r="S167" s="52"/>
      <c r="T167" s="52"/>
      <c r="U167" s="52"/>
      <c r="V167" s="52"/>
      <c r="W167" s="52"/>
      <c r="X167" s="52"/>
      <c r="Y167" s="52"/>
      <c r="Z167" s="52"/>
      <c r="AA167" s="52"/>
      <c r="AB167" s="309"/>
      <c r="AC167" s="52"/>
      <c r="AD167" s="52"/>
      <c r="AE167" s="52"/>
    </row>
    <row r="168" spans="11:31" x14ac:dyDescent="0.2">
      <c r="K168" s="52"/>
      <c r="L168" s="52"/>
      <c r="M168" s="52"/>
      <c r="N168" s="52"/>
      <c r="O168" s="52"/>
      <c r="P168" s="52"/>
      <c r="Q168" s="52"/>
      <c r="R168" s="52"/>
      <c r="S168" s="52"/>
      <c r="T168" s="52"/>
      <c r="U168" s="52"/>
      <c r="V168" s="52"/>
      <c r="W168" s="52"/>
      <c r="X168" s="52"/>
      <c r="Y168" s="52"/>
      <c r="Z168" s="52"/>
      <c r="AA168" s="52"/>
      <c r="AB168" s="309"/>
      <c r="AC168" s="52"/>
      <c r="AD168" s="52"/>
      <c r="AE168" s="52"/>
    </row>
    <row r="169" spans="11:31" x14ac:dyDescent="0.2">
      <c r="K169" s="52"/>
      <c r="L169" s="52"/>
      <c r="M169" s="52"/>
      <c r="N169" s="52"/>
      <c r="O169" s="52"/>
      <c r="P169" s="52"/>
      <c r="Q169" s="52"/>
      <c r="R169" s="52"/>
      <c r="S169" s="52"/>
      <c r="T169" s="52"/>
      <c r="U169" s="52"/>
      <c r="V169" s="52"/>
      <c r="W169" s="52"/>
      <c r="X169" s="52"/>
      <c r="Y169" s="52"/>
      <c r="Z169" s="52"/>
      <c r="AA169" s="52"/>
      <c r="AB169" s="309"/>
      <c r="AC169" s="52"/>
      <c r="AD169" s="52"/>
      <c r="AE169" s="52"/>
    </row>
    <row r="170" spans="11:31" x14ac:dyDescent="0.2">
      <c r="K170" s="52"/>
      <c r="L170" s="52"/>
      <c r="M170" s="52"/>
      <c r="N170" s="52"/>
      <c r="O170" s="52"/>
      <c r="P170" s="52"/>
      <c r="Q170" s="52"/>
      <c r="R170" s="52"/>
      <c r="S170" s="52"/>
      <c r="T170" s="52"/>
      <c r="U170" s="52"/>
      <c r="V170" s="52"/>
      <c r="W170" s="52"/>
      <c r="X170" s="52"/>
      <c r="Y170" s="52"/>
      <c r="Z170" s="52"/>
      <c r="AA170" s="52"/>
      <c r="AB170" s="309"/>
      <c r="AC170" s="52"/>
      <c r="AD170" s="52"/>
      <c r="AE170" s="52"/>
    </row>
    <row r="171" spans="11:31" x14ac:dyDescent="0.2">
      <c r="K171" s="52"/>
      <c r="L171" s="52"/>
      <c r="M171" s="52"/>
      <c r="N171" s="52"/>
      <c r="O171" s="52"/>
      <c r="P171" s="52"/>
      <c r="Q171" s="52"/>
      <c r="R171" s="52"/>
      <c r="S171" s="52"/>
      <c r="T171" s="52"/>
      <c r="U171" s="52"/>
      <c r="V171" s="52"/>
      <c r="W171" s="52"/>
      <c r="X171" s="52"/>
      <c r="Y171" s="52"/>
      <c r="Z171" s="52"/>
      <c r="AA171" s="52"/>
      <c r="AB171" s="309"/>
      <c r="AC171" s="52"/>
      <c r="AD171" s="52"/>
      <c r="AE171" s="52"/>
    </row>
    <row r="172" spans="11:31" x14ac:dyDescent="0.2">
      <c r="K172" s="52"/>
      <c r="L172" s="52"/>
      <c r="M172" s="52"/>
      <c r="N172" s="52"/>
      <c r="O172" s="52"/>
      <c r="P172" s="52"/>
      <c r="Q172" s="52"/>
      <c r="R172" s="52"/>
      <c r="S172" s="52"/>
      <c r="T172" s="52"/>
      <c r="U172" s="52"/>
      <c r="V172" s="52"/>
      <c r="W172" s="52"/>
      <c r="X172" s="52"/>
      <c r="Y172" s="52"/>
      <c r="Z172" s="52"/>
      <c r="AA172" s="52"/>
      <c r="AB172" s="309"/>
      <c r="AC172" s="52"/>
      <c r="AD172" s="52"/>
      <c r="AE172" s="52"/>
    </row>
    <row r="173" spans="11:31" x14ac:dyDescent="0.2">
      <c r="K173" s="52"/>
      <c r="L173" s="52"/>
      <c r="M173" s="52"/>
      <c r="N173" s="52"/>
      <c r="O173" s="52"/>
      <c r="P173" s="52"/>
      <c r="Q173" s="52"/>
      <c r="R173" s="52"/>
      <c r="S173" s="52"/>
      <c r="T173" s="52"/>
      <c r="U173" s="52"/>
      <c r="V173" s="52"/>
      <c r="W173" s="52"/>
      <c r="X173" s="52"/>
      <c r="Y173" s="52"/>
      <c r="Z173" s="52"/>
      <c r="AA173" s="52"/>
      <c r="AB173" s="309"/>
      <c r="AC173" s="52"/>
      <c r="AD173" s="52"/>
      <c r="AE173" s="52"/>
    </row>
    <row r="174" spans="11:31" x14ac:dyDescent="0.2">
      <c r="K174" s="52"/>
      <c r="L174" s="52"/>
      <c r="M174" s="52"/>
      <c r="N174" s="52"/>
      <c r="O174" s="52"/>
      <c r="P174" s="52"/>
      <c r="Q174" s="52"/>
      <c r="R174" s="52"/>
      <c r="S174" s="52"/>
      <c r="T174" s="52"/>
      <c r="U174" s="52"/>
      <c r="V174" s="52"/>
      <c r="W174" s="52"/>
      <c r="X174" s="52"/>
      <c r="Y174" s="52"/>
      <c r="Z174" s="52"/>
      <c r="AA174" s="52"/>
      <c r="AB174" s="309"/>
      <c r="AC174" s="52"/>
      <c r="AD174" s="52"/>
      <c r="AE174" s="52"/>
    </row>
    <row r="175" spans="11:31" x14ac:dyDescent="0.2">
      <c r="K175" s="52"/>
      <c r="L175" s="52"/>
      <c r="M175" s="52"/>
      <c r="N175" s="52"/>
      <c r="O175" s="52"/>
      <c r="P175" s="52"/>
      <c r="Q175" s="52"/>
      <c r="R175" s="52"/>
      <c r="S175" s="52"/>
      <c r="T175" s="52"/>
      <c r="U175" s="52"/>
      <c r="V175" s="52"/>
      <c r="W175" s="52"/>
      <c r="X175" s="52"/>
      <c r="Y175" s="52"/>
      <c r="Z175" s="52"/>
      <c r="AA175" s="52"/>
      <c r="AB175" s="309"/>
      <c r="AC175" s="52"/>
      <c r="AD175" s="52"/>
      <c r="AE175" s="52"/>
    </row>
    <row r="176" spans="11:31" x14ac:dyDescent="0.2">
      <c r="K176" s="52"/>
      <c r="L176" s="52"/>
      <c r="M176" s="52"/>
      <c r="N176" s="52"/>
      <c r="O176" s="52"/>
      <c r="P176" s="52"/>
      <c r="Q176" s="52"/>
      <c r="R176" s="52"/>
      <c r="S176" s="52"/>
      <c r="T176" s="52"/>
      <c r="U176" s="52"/>
      <c r="V176" s="52"/>
      <c r="W176" s="52"/>
      <c r="X176" s="52"/>
      <c r="Y176" s="52"/>
      <c r="Z176" s="52"/>
      <c r="AA176" s="52"/>
      <c r="AB176" s="309"/>
      <c r="AC176" s="52"/>
      <c r="AD176" s="52"/>
      <c r="AE176" s="52"/>
    </row>
    <row r="177" spans="11:31" x14ac:dyDescent="0.2">
      <c r="K177" s="52"/>
      <c r="L177" s="52"/>
      <c r="M177" s="52"/>
      <c r="N177" s="52"/>
      <c r="O177" s="52"/>
      <c r="P177" s="52"/>
      <c r="Q177" s="52"/>
      <c r="R177" s="52"/>
      <c r="S177" s="52"/>
      <c r="T177" s="52"/>
      <c r="U177" s="52"/>
      <c r="V177" s="52"/>
      <c r="W177" s="52"/>
      <c r="X177" s="52"/>
      <c r="Y177" s="52"/>
      <c r="Z177" s="52"/>
      <c r="AA177" s="52"/>
      <c r="AB177" s="309"/>
      <c r="AC177" s="52"/>
      <c r="AD177" s="52"/>
      <c r="AE177" s="52"/>
    </row>
    <row r="178" spans="11:31" x14ac:dyDescent="0.2">
      <c r="K178" s="52"/>
      <c r="L178" s="52"/>
      <c r="M178" s="52"/>
      <c r="N178" s="52"/>
      <c r="O178" s="52"/>
      <c r="P178" s="52"/>
      <c r="Q178" s="52"/>
      <c r="R178" s="52"/>
      <c r="S178" s="52"/>
      <c r="T178" s="52"/>
      <c r="U178" s="52"/>
      <c r="V178" s="52"/>
      <c r="W178" s="52"/>
      <c r="X178" s="52"/>
      <c r="Y178" s="52"/>
      <c r="Z178" s="52"/>
      <c r="AA178" s="52"/>
      <c r="AB178" s="309"/>
      <c r="AC178" s="52"/>
      <c r="AD178" s="52"/>
      <c r="AE178" s="52"/>
    </row>
    <row r="179" spans="11:31" x14ac:dyDescent="0.2">
      <c r="K179" s="52"/>
      <c r="L179" s="52"/>
      <c r="M179" s="52"/>
      <c r="N179" s="52"/>
      <c r="O179" s="52"/>
      <c r="P179" s="52"/>
      <c r="Q179" s="52"/>
      <c r="R179" s="52"/>
      <c r="S179" s="52"/>
      <c r="T179" s="52"/>
      <c r="U179" s="52"/>
      <c r="V179" s="52"/>
      <c r="W179" s="52"/>
      <c r="X179" s="52"/>
      <c r="Y179" s="52"/>
      <c r="Z179" s="52"/>
      <c r="AA179" s="52"/>
      <c r="AB179" s="309"/>
      <c r="AC179" s="52"/>
      <c r="AD179" s="52"/>
      <c r="AE179" s="52"/>
    </row>
    <row r="180" spans="11:31" x14ac:dyDescent="0.2">
      <c r="K180" s="52"/>
      <c r="L180" s="52"/>
      <c r="M180" s="52"/>
      <c r="N180" s="52"/>
      <c r="O180" s="52"/>
      <c r="P180" s="52"/>
      <c r="Q180" s="52"/>
      <c r="R180" s="52"/>
      <c r="S180" s="52"/>
      <c r="T180" s="52"/>
      <c r="U180" s="52"/>
      <c r="V180" s="52"/>
      <c r="W180" s="52"/>
      <c r="X180" s="52"/>
      <c r="Y180" s="52"/>
      <c r="Z180" s="52"/>
      <c r="AA180" s="52"/>
      <c r="AB180" s="52"/>
      <c r="AC180" s="52"/>
      <c r="AD180" s="52"/>
      <c r="AE180" s="52"/>
    </row>
    <row r="181" spans="11:31" x14ac:dyDescent="0.2">
      <c r="K181" s="52"/>
      <c r="L181" s="52"/>
      <c r="M181" s="52"/>
      <c r="N181" s="52"/>
      <c r="O181" s="52"/>
      <c r="P181" s="52"/>
      <c r="Q181" s="52"/>
      <c r="R181" s="52"/>
      <c r="S181" s="52"/>
      <c r="T181" s="52"/>
      <c r="U181" s="52"/>
      <c r="V181" s="52"/>
      <c r="W181" s="52"/>
      <c r="X181" s="52"/>
      <c r="Y181" s="52"/>
      <c r="Z181" s="52"/>
      <c r="AA181" s="52"/>
      <c r="AB181" s="52"/>
      <c r="AC181" s="52"/>
      <c r="AD181" s="52"/>
      <c r="AE181" s="52"/>
    </row>
    <row r="182" spans="11:31" x14ac:dyDescent="0.2">
      <c r="K182" s="52"/>
      <c r="L182" s="52"/>
      <c r="M182" s="52"/>
      <c r="N182" s="52"/>
      <c r="O182" s="52"/>
      <c r="P182" s="52"/>
      <c r="Q182" s="52"/>
      <c r="R182" s="52"/>
      <c r="S182" s="52"/>
      <c r="T182" s="52"/>
      <c r="U182" s="52"/>
      <c r="V182" s="52"/>
      <c r="W182" s="52"/>
      <c r="X182" s="52"/>
      <c r="Y182" s="52"/>
      <c r="Z182" s="52"/>
      <c r="AA182" s="52"/>
      <c r="AB182" s="52"/>
      <c r="AC182" s="52"/>
      <c r="AD182" s="52"/>
      <c r="AE182" s="52"/>
    </row>
    <row r="183" spans="11:31" x14ac:dyDescent="0.2">
      <c r="K183" s="52"/>
      <c r="L183" s="52"/>
      <c r="M183" s="52"/>
      <c r="N183" s="52"/>
      <c r="O183" s="52"/>
      <c r="P183" s="52"/>
      <c r="Q183" s="52"/>
      <c r="R183" s="52"/>
      <c r="S183" s="52"/>
      <c r="T183" s="52"/>
      <c r="U183" s="52"/>
      <c r="V183" s="52"/>
      <c r="W183" s="52"/>
      <c r="X183" s="52"/>
      <c r="Y183" s="52"/>
      <c r="Z183" s="52"/>
      <c r="AA183" s="52"/>
      <c r="AB183" s="52"/>
      <c r="AC183" s="52"/>
      <c r="AD183" s="52"/>
      <c r="AE183" s="52"/>
    </row>
    <row r="184" spans="11:31" x14ac:dyDescent="0.2">
      <c r="K184" s="52"/>
      <c r="L184" s="52"/>
      <c r="M184" s="52"/>
      <c r="N184" s="52"/>
      <c r="O184" s="52"/>
      <c r="P184" s="52"/>
      <c r="Q184" s="52"/>
      <c r="R184" s="52"/>
      <c r="S184" s="52"/>
      <c r="T184" s="52"/>
      <c r="U184" s="52"/>
      <c r="V184" s="52"/>
      <c r="W184" s="52"/>
      <c r="X184" s="52"/>
      <c r="Y184" s="52"/>
      <c r="Z184" s="52"/>
      <c r="AA184" s="52"/>
      <c r="AB184" s="52"/>
      <c r="AC184" s="52"/>
      <c r="AD184" s="52"/>
      <c r="AE184" s="52"/>
    </row>
    <row r="185" spans="11:31" x14ac:dyDescent="0.2">
      <c r="K185" s="52"/>
      <c r="L185" s="52"/>
      <c r="M185" s="52"/>
      <c r="N185" s="52"/>
      <c r="O185" s="52"/>
      <c r="P185" s="52"/>
      <c r="Q185" s="52"/>
      <c r="R185" s="52"/>
      <c r="S185" s="52"/>
      <c r="T185" s="52"/>
      <c r="U185" s="52"/>
      <c r="V185" s="52"/>
      <c r="W185" s="52"/>
      <c r="X185" s="52"/>
      <c r="Y185" s="52"/>
      <c r="Z185" s="52"/>
      <c r="AA185" s="52"/>
      <c r="AB185" s="52"/>
      <c r="AC185" s="52"/>
      <c r="AD185" s="52"/>
      <c r="AE185" s="52"/>
    </row>
    <row r="186" spans="11:31" x14ac:dyDescent="0.2">
      <c r="K186" s="52"/>
      <c r="L186" s="52"/>
      <c r="M186" s="52"/>
      <c r="N186" s="52"/>
      <c r="O186" s="52"/>
      <c r="P186" s="52"/>
      <c r="Q186" s="52"/>
      <c r="R186" s="52"/>
      <c r="S186" s="52"/>
      <c r="T186" s="52"/>
      <c r="U186" s="52"/>
      <c r="V186" s="52"/>
      <c r="W186" s="52"/>
      <c r="X186" s="52"/>
      <c r="Y186" s="52"/>
      <c r="Z186" s="52"/>
      <c r="AA186" s="52"/>
      <c r="AB186" s="52"/>
      <c r="AC186" s="52"/>
      <c r="AD186" s="52"/>
      <c r="AE186" s="52"/>
    </row>
    <row r="187" spans="11:31" x14ac:dyDescent="0.2">
      <c r="K187" s="52"/>
      <c r="L187" s="52"/>
      <c r="M187" s="52"/>
      <c r="N187" s="52"/>
      <c r="O187" s="52"/>
      <c r="P187" s="52"/>
      <c r="Q187" s="52"/>
      <c r="R187" s="52"/>
      <c r="S187" s="52"/>
      <c r="T187" s="52"/>
      <c r="U187" s="52"/>
      <c r="V187" s="52"/>
      <c r="W187" s="52"/>
      <c r="X187" s="52"/>
      <c r="Y187" s="52"/>
      <c r="Z187" s="52"/>
      <c r="AA187" s="52"/>
      <c r="AB187" s="52"/>
      <c r="AC187" s="52"/>
      <c r="AD187" s="52"/>
      <c r="AE187" s="52"/>
    </row>
    <row r="188" spans="11:31" x14ac:dyDescent="0.2">
      <c r="K188" s="52"/>
      <c r="L188" s="52"/>
      <c r="M188" s="52"/>
      <c r="N188" s="52"/>
      <c r="O188" s="52"/>
      <c r="P188" s="52"/>
      <c r="Q188" s="52"/>
      <c r="R188" s="52"/>
      <c r="S188" s="52"/>
      <c r="T188" s="52"/>
      <c r="U188" s="52"/>
      <c r="V188" s="52"/>
      <c r="W188" s="52"/>
      <c r="X188" s="52"/>
      <c r="Y188" s="52"/>
      <c r="Z188" s="52"/>
      <c r="AA188" s="52"/>
      <c r="AB188" s="52"/>
      <c r="AC188" s="52"/>
      <c r="AD188" s="52"/>
      <c r="AE188" s="52"/>
    </row>
    <row r="189" spans="11:31" x14ac:dyDescent="0.2">
      <c r="K189" s="52"/>
      <c r="L189" s="52"/>
      <c r="M189" s="52"/>
      <c r="N189" s="52"/>
      <c r="O189" s="52"/>
      <c r="P189" s="52"/>
      <c r="Q189" s="52"/>
      <c r="R189" s="52"/>
      <c r="S189" s="52"/>
      <c r="T189" s="52"/>
      <c r="U189" s="52"/>
      <c r="V189" s="52"/>
      <c r="W189" s="52"/>
      <c r="X189" s="52"/>
      <c r="Y189" s="52"/>
      <c r="Z189" s="52"/>
      <c r="AA189" s="52"/>
      <c r="AB189" s="52"/>
      <c r="AC189" s="52"/>
      <c r="AD189" s="52"/>
      <c r="AE189" s="52"/>
    </row>
    <row r="190" spans="11:31" x14ac:dyDescent="0.2">
      <c r="K190" s="52"/>
      <c r="L190" s="52"/>
      <c r="M190" s="52"/>
      <c r="N190" s="52"/>
      <c r="O190" s="52"/>
      <c r="P190" s="52"/>
      <c r="Q190" s="52"/>
      <c r="R190" s="52"/>
      <c r="S190" s="52"/>
      <c r="T190" s="52"/>
      <c r="U190" s="52"/>
      <c r="V190" s="52"/>
      <c r="W190" s="52"/>
      <c r="X190" s="52"/>
      <c r="Y190" s="52"/>
      <c r="Z190" s="52"/>
      <c r="AA190" s="52"/>
      <c r="AB190" s="52"/>
      <c r="AC190" s="52"/>
      <c r="AD190" s="52"/>
      <c r="AE190" s="52"/>
    </row>
    <row r="191" spans="11:31" x14ac:dyDescent="0.2">
      <c r="K191" s="52"/>
      <c r="L191" s="52"/>
      <c r="M191" s="52"/>
      <c r="N191" s="52"/>
      <c r="O191" s="52"/>
      <c r="P191" s="52"/>
      <c r="Q191" s="52"/>
      <c r="R191" s="52"/>
      <c r="S191" s="52"/>
      <c r="T191" s="52"/>
      <c r="U191" s="52"/>
      <c r="V191" s="52"/>
      <c r="W191" s="52"/>
      <c r="X191" s="52"/>
      <c r="Y191" s="52"/>
      <c r="Z191" s="52"/>
      <c r="AA191" s="52"/>
      <c r="AB191" s="52"/>
      <c r="AC191" s="52"/>
      <c r="AD191" s="52"/>
      <c r="AE191" s="52"/>
    </row>
    <row r="192" spans="11:31" x14ac:dyDescent="0.2">
      <c r="K192" s="52"/>
      <c r="L192" s="52"/>
      <c r="M192" s="52"/>
      <c r="N192" s="52"/>
      <c r="O192" s="52"/>
      <c r="P192" s="52"/>
      <c r="Q192" s="52"/>
      <c r="R192" s="52"/>
      <c r="S192" s="52"/>
      <c r="T192" s="52"/>
      <c r="U192" s="52"/>
      <c r="V192" s="52"/>
      <c r="W192" s="52"/>
      <c r="X192" s="52"/>
      <c r="Y192" s="52"/>
      <c r="Z192" s="52"/>
      <c r="AA192" s="52"/>
      <c r="AB192" s="52"/>
      <c r="AC192" s="52"/>
      <c r="AD192" s="52"/>
      <c r="AE192" s="52"/>
    </row>
    <row r="193" spans="11:31" x14ac:dyDescent="0.2">
      <c r="K193" s="52"/>
      <c r="L193" s="52"/>
      <c r="M193" s="52"/>
      <c r="N193" s="52"/>
      <c r="O193" s="52"/>
      <c r="P193" s="52"/>
      <c r="Q193" s="52"/>
      <c r="R193" s="52"/>
      <c r="S193" s="52"/>
      <c r="T193" s="52"/>
      <c r="U193" s="52"/>
      <c r="V193" s="52"/>
      <c r="W193" s="52"/>
      <c r="X193" s="52"/>
      <c r="Y193" s="52"/>
      <c r="Z193" s="52"/>
      <c r="AA193" s="52"/>
      <c r="AB193" s="52"/>
      <c r="AC193" s="52"/>
      <c r="AD193" s="52"/>
      <c r="AE193" s="52"/>
    </row>
    <row r="194" spans="11:31" x14ac:dyDescent="0.2">
      <c r="K194" s="52"/>
      <c r="L194" s="52"/>
      <c r="M194" s="52"/>
      <c r="N194" s="52"/>
      <c r="O194" s="52"/>
      <c r="P194" s="52"/>
      <c r="Q194" s="52"/>
      <c r="R194" s="52"/>
      <c r="S194" s="52"/>
      <c r="T194" s="52"/>
      <c r="U194" s="52"/>
      <c r="V194" s="52"/>
      <c r="W194" s="52"/>
      <c r="X194" s="52"/>
      <c r="Y194" s="52"/>
      <c r="Z194" s="52"/>
      <c r="AA194" s="52"/>
      <c r="AB194" s="52"/>
      <c r="AC194" s="52"/>
      <c r="AD194" s="52"/>
      <c r="AE194" s="52"/>
    </row>
    <row r="195" spans="11:31" x14ac:dyDescent="0.2">
      <c r="K195" s="52"/>
      <c r="L195" s="52"/>
      <c r="M195" s="52"/>
      <c r="N195" s="52"/>
      <c r="O195" s="52"/>
      <c r="P195" s="52"/>
      <c r="Q195" s="52"/>
      <c r="R195" s="52"/>
      <c r="S195" s="52"/>
      <c r="T195" s="52"/>
      <c r="U195" s="52"/>
      <c r="V195" s="52"/>
      <c r="W195" s="52"/>
      <c r="X195" s="52"/>
      <c r="Y195" s="52"/>
      <c r="Z195" s="52"/>
      <c r="AA195" s="52"/>
      <c r="AB195" s="52"/>
      <c r="AC195" s="52"/>
      <c r="AD195" s="52"/>
      <c r="AE195" s="52"/>
    </row>
    <row r="196" spans="11:31" x14ac:dyDescent="0.2">
      <c r="K196" s="52"/>
      <c r="L196" s="52"/>
      <c r="M196" s="52"/>
      <c r="N196" s="52"/>
      <c r="O196" s="52"/>
      <c r="P196" s="52"/>
      <c r="Q196" s="52"/>
      <c r="R196" s="52"/>
      <c r="S196" s="52"/>
      <c r="T196" s="52"/>
      <c r="U196" s="52"/>
      <c r="V196" s="52"/>
      <c r="W196" s="52"/>
      <c r="X196" s="52"/>
      <c r="Y196" s="52"/>
      <c r="Z196" s="52"/>
      <c r="AA196" s="52"/>
      <c r="AB196" s="52"/>
      <c r="AC196" s="52"/>
      <c r="AD196" s="52"/>
      <c r="AE196" s="52"/>
    </row>
    <row r="197" spans="11:31" x14ac:dyDescent="0.2">
      <c r="K197" s="52"/>
      <c r="L197" s="52"/>
      <c r="M197" s="52"/>
      <c r="N197" s="52"/>
      <c r="O197" s="52"/>
      <c r="P197" s="52"/>
      <c r="Q197" s="52"/>
      <c r="R197" s="52"/>
      <c r="S197" s="52"/>
      <c r="T197" s="52"/>
      <c r="U197" s="52"/>
      <c r="V197" s="52"/>
      <c r="W197" s="52"/>
      <c r="X197" s="52"/>
      <c r="Y197" s="52"/>
      <c r="Z197" s="52"/>
      <c r="AA197" s="52"/>
      <c r="AB197" s="52"/>
      <c r="AC197" s="52"/>
      <c r="AD197" s="52"/>
      <c r="AE197" s="52"/>
    </row>
    <row r="198" spans="11:31" x14ac:dyDescent="0.2">
      <c r="K198" s="52"/>
      <c r="L198" s="52"/>
      <c r="M198" s="52"/>
      <c r="N198" s="52"/>
      <c r="O198" s="52"/>
      <c r="P198" s="52"/>
      <c r="Q198" s="52"/>
      <c r="R198" s="52"/>
      <c r="S198" s="52"/>
      <c r="T198" s="52"/>
      <c r="U198" s="52"/>
      <c r="V198" s="52"/>
      <c r="W198" s="52"/>
      <c r="X198" s="52"/>
      <c r="Y198" s="52"/>
      <c r="Z198" s="52"/>
      <c r="AA198" s="52"/>
      <c r="AB198" s="52"/>
      <c r="AC198" s="52"/>
      <c r="AD198" s="52"/>
      <c r="AE198" s="52"/>
    </row>
    <row r="199" spans="11:31" x14ac:dyDescent="0.2">
      <c r="K199" s="52"/>
      <c r="L199" s="52"/>
      <c r="M199" s="52"/>
      <c r="N199" s="52"/>
      <c r="O199" s="52"/>
      <c r="P199" s="52"/>
      <c r="Q199" s="52"/>
      <c r="R199" s="52"/>
      <c r="S199" s="52"/>
      <c r="T199" s="52"/>
      <c r="U199" s="52"/>
      <c r="V199" s="52"/>
      <c r="W199" s="52"/>
      <c r="X199" s="52"/>
      <c r="Y199" s="52"/>
      <c r="Z199" s="52"/>
      <c r="AA199" s="52"/>
      <c r="AB199" s="52"/>
      <c r="AC199" s="52"/>
      <c r="AD199" s="52"/>
      <c r="AE199" s="52"/>
    </row>
    <row r="200" spans="11:31" x14ac:dyDescent="0.2">
      <c r="K200" s="52"/>
      <c r="L200" s="52"/>
      <c r="M200" s="52"/>
      <c r="N200" s="52"/>
      <c r="O200" s="52"/>
      <c r="P200" s="52"/>
      <c r="Q200" s="52"/>
      <c r="R200" s="52"/>
      <c r="S200" s="52"/>
      <c r="T200" s="52"/>
      <c r="U200" s="52"/>
      <c r="V200" s="52"/>
      <c r="W200" s="52"/>
      <c r="X200" s="52"/>
      <c r="Y200" s="52"/>
      <c r="Z200" s="52"/>
      <c r="AA200" s="52"/>
      <c r="AB200" s="52"/>
      <c r="AC200" s="52"/>
      <c r="AD200" s="52"/>
      <c r="AE200" s="52"/>
    </row>
    <row r="201" spans="11:31" x14ac:dyDescent="0.2">
      <c r="K201" s="52"/>
      <c r="L201" s="52"/>
      <c r="M201" s="52"/>
      <c r="N201" s="52"/>
      <c r="O201" s="52"/>
      <c r="P201" s="52"/>
      <c r="Q201" s="52"/>
      <c r="R201" s="52"/>
      <c r="S201" s="52"/>
      <c r="T201" s="52"/>
      <c r="U201" s="52"/>
      <c r="V201" s="52"/>
      <c r="W201" s="52"/>
      <c r="X201" s="52"/>
      <c r="Y201" s="52"/>
      <c r="Z201" s="52"/>
      <c r="AA201" s="52"/>
      <c r="AB201" s="52"/>
      <c r="AC201" s="52"/>
      <c r="AD201" s="52"/>
      <c r="AE201" s="52"/>
    </row>
    <row r="202" spans="11:31" x14ac:dyDescent="0.2">
      <c r="K202" s="52"/>
      <c r="L202" s="52"/>
      <c r="M202" s="52"/>
      <c r="N202" s="52"/>
      <c r="O202" s="52"/>
      <c r="P202" s="52"/>
      <c r="Q202" s="52"/>
      <c r="R202" s="52"/>
      <c r="S202" s="52"/>
      <c r="T202" s="52"/>
      <c r="U202" s="52"/>
      <c r="V202" s="52"/>
      <c r="W202" s="52"/>
      <c r="X202" s="52"/>
      <c r="Y202" s="52"/>
      <c r="Z202" s="52"/>
      <c r="AA202" s="52"/>
      <c r="AB202" s="52"/>
      <c r="AC202" s="52"/>
      <c r="AD202" s="52"/>
      <c r="AE202" s="52"/>
    </row>
    <row r="203" spans="11:31" x14ac:dyDescent="0.2">
      <c r="K203" s="52"/>
      <c r="L203" s="52"/>
      <c r="M203" s="52"/>
      <c r="N203" s="52"/>
      <c r="O203" s="52"/>
      <c r="P203" s="52"/>
      <c r="Q203" s="52"/>
      <c r="R203" s="52"/>
      <c r="S203" s="52"/>
      <c r="T203" s="52"/>
      <c r="U203" s="52"/>
      <c r="V203" s="52"/>
      <c r="W203" s="52"/>
      <c r="X203" s="52"/>
      <c r="Y203" s="52"/>
      <c r="Z203" s="52"/>
      <c r="AA203" s="52"/>
      <c r="AB203" s="52"/>
      <c r="AC203" s="52"/>
      <c r="AD203" s="52"/>
      <c r="AE203" s="52"/>
    </row>
    <row r="204" spans="11:31" x14ac:dyDescent="0.2">
      <c r="K204" s="52"/>
      <c r="L204" s="52"/>
      <c r="M204" s="52"/>
      <c r="N204" s="52"/>
      <c r="O204" s="52"/>
      <c r="P204" s="52"/>
      <c r="Q204" s="52"/>
      <c r="R204" s="52"/>
      <c r="S204" s="52"/>
      <c r="T204" s="52"/>
      <c r="U204" s="52"/>
      <c r="V204" s="52"/>
      <c r="W204" s="52"/>
      <c r="X204" s="52"/>
      <c r="Y204" s="52"/>
      <c r="Z204" s="52"/>
      <c r="AA204" s="52"/>
      <c r="AB204" s="52"/>
      <c r="AC204" s="52"/>
      <c r="AD204" s="52"/>
      <c r="AE204" s="52"/>
    </row>
    <row r="205" spans="11:31" x14ac:dyDescent="0.2">
      <c r="K205" s="52"/>
      <c r="L205" s="52"/>
      <c r="M205" s="52"/>
      <c r="N205" s="52"/>
      <c r="O205" s="52"/>
      <c r="P205" s="52"/>
      <c r="Q205" s="52"/>
      <c r="R205" s="52"/>
      <c r="S205" s="52"/>
      <c r="T205" s="52"/>
      <c r="U205" s="52"/>
      <c r="V205" s="52"/>
      <c r="W205" s="52"/>
      <c r="X205" s="52"/>
      <c r="Y205" s="52"/>
      <c r="Z205" s="52"/>
      <c r="AA205" s="52"/>
      <c r="AB205" s="52"/>
      <c r="AC205" s="52"/>
      <c r="AD205" s="52"/>
      <c r="AE205" s="52"/>
    </row>
    <row r="206" spans="11:31" x14ac:dyDescent="0.2">
      <c r="K206" s="52"/>
      <c r="L206" s="52"/>
      <c r="M206" s="52"/>
      <c r="N206" s="52"/>
      <c r="O206" s="52"/>
      <c r="P206" s="52"/>
      <c r="Q206" s="52"/>
      <c r="R206" s="52"/>
      <c r="S206" s="52"/>
      <c r="T206" s="52"/>
      <c r="U206" s="52"/>
      <c r="V206" s="52"/>
      <c r="W206" s="52"/>
      <c r="X206" s="52"/>
      <c r="Y206" s="52"/>
      <c r="Z206" s="52"/>
      <c r="AA206" s="52"/>
      <c r="AB206" s="52"/>
      <c r="AC206" s="52"/>
      <c r="AD206" s="52"/>
      <c r="AE206" s="52"/>
    </row>
    <row r="207" spans="11:31" x14ac:dyDescent="0.2">
      <c r="K207" s="52"/>
      <c r="L207" s="52"/>
      <c r="M207" s="52"/>
      <c r="N207" s="52"/>
      <c r="O207" s="52"/>
      <c r="P207" s="52"/>
      <c r="Q207" s="52"/>
      <c r="R207" s="52"/>
      <c r="S207" s="52"/>
      <c r="T207" s="52"/>
      <c r="U207" s="52"/>
      <c r="V207" s="52"/>
      <c r="W207" s="52"/>
      <c r="X207" s="52"/>
      <c r="Y207" s="52"/>
      <c r="Z207" s="52"/>
      <c r="AA207" s="52"/>
      <c r="AB207" s="52"/>
      <c r="AC207" s="52"/>
      <c r="AD207" s="52"/>
      <c r="AE207" s="52"/>
    </row>
    <row r="208" spans="11:31" x14ac:dyDescent="0.2">
      <c r="K208" s="52"/>
      <c r="L208" s="52"/>
      <c r="M208" s="52"/>
      <c r="N208" s="52"/>
      <c r="O208" s="52"/>
      <c r="P208" s="52"/>
      <c r="Q208" s="52"/>
      <c r="R208" s="52"/>
      <c r="S208" s="52"/>
      <c r="T208" s="52"/>
      <c r="U208" s="52"/>
      <c r="V208" s="52"/>
      <c r="W208" s="52"/>
      <c r="X208" s="52"/>
      <c r="Y208" s="52"/>
      <c r="Z208" s="52"/>
      <c r="AA208" s="52"/>
      <c r="AB208" s="52"/>
      <c r="AC208" s="52"/>
      <c r="AD208" s="52"/>
      <c r="AE208" s="52"/>
    </row>
    <row r="209" spans="11:31" x14ac:dyDescent="0.2">
      <c r="K209" s="52"/>
      <c r="L209" s="52"/>
      <c r="M209" s="52"/>
      <c r="N209" s="52"/>
      <c r="O209" s="52"/>
      <c r="P209" s="52"/>
      <c r="Q209" s="52"/>
      <c r="R209" s="52"/>
      <c r="S209" s="52"/>
      <c r="T209" s="52"/>
      <c r="U209" s="52"/>
      <c r="V209" s="52"/>
      <c r="W209" s="52"/>
      <c r="X209" s="52"/>
      <c r="Y209" s="52"/>
      <c r="Z209" s="52"/>
      <c r="AA209" s="52"/>
      <c r="AB209" s="52"/>
      <c r="AC209" s="52"/>
      <c r="AD209" s="52"/>
      <c r="AE209" s="52"/>
    </row>
    <row r="210" spans="11:31" x14ac:dyDescent="0.2">
      <c r="K210" s="52"/>
      <c r="L210" s="52"/>
      <c r="M210" s="52"/>
      <c r="N210" s="52"/>
      <c r="O210" s="52"/>
      <c r="P210" s="52"/>
      <c r="Q210" s="52"/>
      <c r="R210" s="52"/>
      <c r="S210" s="52"/>
      <c r="T210" s="52"/>
      <c r="U210" s="52"/>
      <c r="V210" s="52"/>
      <c r="W210" s="52"/>
      <c r="X210" s="52"/>
      <c r="Y210" s="52"/>
      <c r="Z210" s="52"/>
      <c r="AA210" s="52"/>
      <c r="AB210" s="52"/>
      <c r="AC210" s="52"/>
      <c r="AD210" s="52"/>
      <c r="AE210" s="52"/>
    </row>
    <row r="211" spans="11:31" x14ac:dyDescent="0.2">
      <c r="K211" s="52"/>
      <c r="L211" s="52"/>
      <c r="M211" s="52"/>
      <c r="N211" s="52"/>
      <c r="O211" s="52"/>
      <c r="P211" s="52"/>
      <c r="Q211" s="52"/>
      <c r="R211" s="52"/>
      <c r="S211" s="52"/>
      <c r="T211" s="52"/>
      <c r="U211" s="52"/>
      <c r="V211" s="52"/>
      <c r="W211" s="52"/>
      <c r="X211" s="52"/>
      <c r="Y211" s="52"/>
      <c r="Z211" s="52"/>
      <c r="AA211" s="52"/>
      <c r="AB211" s="52"/>
      <c r="AC211" s="52"/>
      <c r="AD211" s="52"/>
      <c r="AE211" s="52"/>
    </row>
    <row r="212" spans="11:31" x14ac:dyDescent="0.2">
      <c r="K212" s="52"/>
      <c r="L212" s="52"/>
      <c r="M212" s="52"/>
      <c r="N212" s="52"/>
      <c r="O212" s="52"/>
      <c r="P212" s="52"/>
      <c r="Q212" s="52"/>
      <c r="R212" s="52"/>
      <c r="S212" s="52"/>
      <c r="T212" s="52"/>
      <c r="U212" s="52"/>
      <c r="V212" s="52"/>
      <c r="W212" s="52"/>
      <c r="X212" s="52"/>
      <c r="Y212" s="52"/>
      <c r="Z212" s="52"/>
      <c r="AA212" s="52"/>
      <c r="AB212" s="52"/>
      <c r="AC212" s="52"/>
      <c r="AD212" s="52"/>
      <c r="AE212" s="52"/>
    </row>
    <row r="213" spans="11:31" x14ac:dyDescent="0.2">
      <c r="K213" s="52"/>
      <c r="L213" s="52"/>
      <c r="M213" s="52"/>
      <c r="N213" s="52"/>
      <c r="O213" s="52"/>
      <c r="P213" s="52"/>
      <c r="Q213" s="52"/>
      <c r="R213" s="52"/>
      <c r="S213" s="52"/>
      <c r="T213" s="52"/>
      <c r="U213" s="52"/>
      <c r="V213" s="52"/>
      <c r="W213" s="52"/>
      <c r="X213" s="52"/>
      <c r="Y213" s="52"/>
      <c r="Z213" s="52"/>
      <c r="AA213" s="52"/>
      <c r="AB213" s="52"/>
      <c r="AC213" s="52"/>
      <c r="AD213" s="52"/>
      <c r="AE213" s="52"/>
    </row>
    <row r="214" spans="11:31" x14ac:dyDescent="0.2">
      <c r="K214" s="52"/>
      <c r="L214" s="52"/>
      <c r="M214" s="52"/>
      <c r="N214" s="52"/>
      <c r="O214" s="52"/>
      <c r="P214" s="52"/>
      <c r="Q214" s="52"/>
      <c r="R214" s="52"/>
      <c r="S214" s="52"/>
      <c r="T214" s="52"/>
      <c r="U214" s="52"/>
      <c r="V214" s="52"/>
      <c r="W214" s="52"/>
      <c r="X214" s="52"/>
      <c r="Y214" s="52"/>
      <c r="Z214" s="52"/>
      <c r="AA214" s="52"/>
      <c r="AB214" s="52"/>
      <c r="AC214" s="52"/>
      <c r="AD214" s="52"/>
      <c r="AE214" s="52"/>
    </row>
    <row r="215" spans="11:31" x14ac:dyDescent="0.2">
      <c r="K215" s="52"/>
      <c r="L215" s="52"/>
      <c r="M215" s="52"/>
      <c r="N215" s="52"/>
      <c r="O215" s="52"/>
      <c r="P215" s="52"/>
      <c r="Q215" s="52"/>
      <c r="R215" s="52"/>
      <c r="S215" s="52"/>
      <c r="T215" s="52"/>
      <c r="U215" s="52"/>
      <c r="V215" s="52"/>
      <c r="W215" s="52"/>
      <c r="X215" s="52"/>
      <c r="Y215" s="52"/>
      <c r="Z215" s="52"/>
      <c r="AA215" s="52"/>
      <c r="AB215" s="52"/>
      <c r="AC215" s="52"/>
      <c r="AD215" s="52"/>
      <c r="AE215" s="52"/>
    </row>
    <row r="216" spans="11:31" x14ac:dyDescent="0.2">
      <c r="K216" s="52"/>
      <c r="L216" s="52"/>
      <c r="M216" s="52"/>
      <c r="N216" s="52"/>
      <c r="O216" s="52"/>
      <c r="P216" s="52"/>
      <c r="Q216" s="52"/>
      <c r="R216" s="52"/>
      <c r="S216" s="52"/>
      <c r="T216" s="52"/>
      <c r="U216" s="52"/>
      <c r="V216" s="52"/>
      <c r="W216" s="52"/>
      <c r="X216" s="52"/>
      <c r="Y216" s="52"/>
      <c r="Z216" s="52"/>
      <c r="AA216" s="52"/>
      <c r="AB216" s="52"/>
      <c r="AC216" s="52"/>
      <c r="AD216" s="52"/>
      <c r="AE216" s="52"/>
    </row>
    <row r="217" spans="11:31" x14ac:dyDescent="0.2">
      <c r="K217" s="52"/>
      <c r="L217" s="52"/>
      <c r="M217" s="52"/>
      <c r="N217" s="52"/>
      <c r="O217" s="52"/>
      <c r="P217" s="52"/>
      <c r="Q217" s="52"/>
      <c r="R217" s="52"/>
      <c r="S217" s="52"/>
      <c r="T217" s="52"/>
      <c r="U217" s="52"/>
      <c r="V217" s="52"/>
      <c r="W217" s="52"/>
      <c r="X217" s="52"/>
      <c r="Y217" s="52"/>
      <c r="Z217" s="52"/>
      <c r="AA217" s="52"/>
      <c r="AB217" s="52"/>
      <c r="AC217" s="52"/>
      <c r="AD217" s="52"/>
      <c r="AE217" s="52"/>
    </row>
    <row r="218" spans="11:31" x14ac:dyDescent="0.2">
      <c r="K218" s="52"/>
      <c r="L218" s="52"/>
      <c r="M218" s="52"/>
      <c r="N218" s="52"/>
      <c r="O218" s="52"/>
      <c r="P218" s="52"/>
      <c r="Q218" s="52"/>
      <c r="R218" s="52"/>
      <c r="S218" s="52"/>
      <c r="T218" s="52"/>
      <c r="U218" s="52"/>
      <c r="V218" s="52"/>
      <c r="W218" s="52"/>
      <c r="X218" s="52"/>
      <c r="Y218" s="52"/>
      <c r="Z218" s="52"/>
      <c r="AA218" s="52"/>
      <c r="AB218" s="52"/>
      <c r="AC218" s="52"/>
      <c r="AD218" s="52"/>
      <c r="AE218" s="52"/>
    </row>
    <row r="219" spans="11:31" x14ac:dyDescent="0.2">
      <c r="K219" s="52"/>
      <c r="L219" s="52"/>
      <c r="M219" s="52"/>
      <c r="N219" s="52"/>
      <c r="O219" s="52"/>
      <c r="P219" s="52"/>
      <c r="Q219" s="52"/>
      <c r="R219" s="52"/>
      <c r="S219" s="52"/>
      <c r="T219" s="52"/>
      <c r="U219" s="52"/>
      <c r="V219" s="52"/>
      <c r="W219" s="52"/>
      <c r="X219" s="52"/>
      <c r="Y219" s="52"/>
      <c r="Z219" s="52"/>
      <c r="AA219" s="52"/>
      <c r="AB219" s="52"/>
      <c r="AC219" s="52"/>
      <c r="AD219" s="52"/>
      <c r="AE219" s="52"/>
    </row>
    <row r="220" spans="11:31" x14ac:dyDescent="0.2">
      <c r="K220" s="52"/>
      <c r="L220" s="52"/>
      <c r="M220" s="52"/>
      <c r="N220" s="52"/>
      <c r="O220" s="52"/>
      <c r="P220" s="52"/>
      <c r="Q220" s="52"/>
      <c r="R220" s="52"/>
      <c r="S220" s="52"/>
      <c r="T220" s="52"/>
      <c r="U220" s="52"/>
      <c r="V220" s="52"/>
      <c r="W220" s="52"/>
      <c r="X220" s="52"/>
      <c r="Y220" s="52"/>
      <c r="Z220" s="52"/>
      <c r="AA220" s="52"/>
      <c r="AB220" s="52"/>
      <c r="AC220" s="52"/>
      <c r="AD220" s="52"/>
      <c r="AE220" s="52"/>
    </row>
    <row r="221" spans="11:31" x14ac:dyDescent="0.2">
      <c r="K221" s="52"/>
      <c r="L221" s="52"/>
      <c r="M221" s="52"/>
      <c r="N221" s="52"/>
      <c r="O221" s="52"/>
      <c r="P221" s="52"/>
      <c r="Q221" s="52"/>
      <c r="R221" s="52"/>
      <c r="S221" s="52"/>
      <c r="T221" s="52"/>
      <c r="U221" s="52"/>
      <c r="V221" s="52"/>
      <c r="W221" s="52"/>
      <c r="X221" s="52"/>
      <c r="Y221" s="52"/>
      <c r="Z221" s="52"/>
      <c r="AA221" s="52"/>
      <c r="AB221" s="52"/>
      <c r="AC221" s="52"/>
      <c r="AD221" s="52"/>
      <c r="AE221" s="52"/>
    </row>
    <row r="222" spans="11:31" x14ac:dyDescent="0.2">
      <c r="K222" s="52"/>
      <c r="L222" s="52"/>
      <c r="M222" s="52"/>
      <c r="N222" s="52"/>
      <c r="O222" s="52"/>
      <c r="P222" s="52"/>
      <c r="Q222" s="52"/>
      <c r="R222" s="52"/>
      <c r="S222" s="52"/>
      <c r="T222" s="52"/>
      <c r="U222" s="52"/>
      <c r="V222" s="52"/>
      <c r="W222" s="52"/>
      <c r="X222" s="52"/>
      <c r="Y222" s="52"/>
      <c r="Z222" s="52"/>
      <c r="AA222" s="52"/>
      <c r="AB222" s="52"/>
      <c r="AC222" s="52"/>
      <c r="AD222" s="52"/>
      <c r="AE222" s="52"/>
    </row>
    <row r="223" spans="11:31" x14ac:dyDescent="0.2">
      <c r="K223" s="52"/>
      <c r="L223" s="52"/>
      <c r="M223" s="52"/>
      <c r="N223" s="52"/>
      <c r="O223" s="52"/>
      <c r="P223" s="52"/>
      <c r="Q223" s="52"/>
      <c r="R223" s="52"/>
      <c r="S223" s="52"/>
      <c r="T223" s="52"/>
      <c r="U223" s="52"/>
      <c r="V223" s="52"/>
      <c r="W223" s="52"/>
      <c r="X223" s="52"/>
      <c r="Y223" s="52"/>
      <c r="Z223" s="52"/>
      <c r="AA223" s="52"/>
      <c r="AB223" s="52"/>
      <c r="AC223" s="52"/>
      <c r="AD223" s="52"/>
      <c r="AE223" s="52"/>
    </row>
    <row r="224" spans="11:31" x14ac:dyDescent="0.2">
      <c r="K224" s="52"/>
      <c r="L224" s="52"/>
      <c r="M224" s="52"/>
      <c r="N224" s="52"/>
      <c r="O224" s="52"/>
      <c r="P224" s="52"/>
      <c r="Q224" s="52"/>
      <c r="R224" s="52"/>
      <c r="S224" s="52"/>
      <c r="T224" s="52"/>
      <c r="U224" s="52"/>
      <c r="V224" s="52"/>
      <c r="W224" s="52"/>
      <c r="X224" s="52"/>
      <c r="Y224" s="52"/>
      <c r="Z224" s="52"/>
      <c r="AA224" s="52"/>
      <c r="AB224" s="52"/>
      <c r="AC224" s="52"/>
      <c r="AD224" s="52"/>
      <c r="AE224" s="52"/>
    </row>
    <row r="225" spans="11:31" x14ac:dyDescent="0.2">
      <c r="K225" s="52"/>
      <c r="L225" s="52"/>
      <c r="M225" s="52"/>
      <c r="N225" s="52"/>
      <c r="O225" s="52"/>
      <c r="P225" s="52"/>
      <c r="Q225" s="52"/>
      <c r="R225" s="52"/>
      <c r="S225" s="52"/>
      <c r="T225" s="52"/>
      <c r="U225" s="52"/>
      <c r="V225" s="52"/>
      <c r="W225" s="52"/>
      <c r="X225" s="52"/>
      <c r="Y225" s="52"/>
      <c r="Z225" s="52"/>
      <c r="AA225" s="52"/>
      <c r="AB225" s="52"/>
      <c r="AC225" s="52"/>
      <c r="AD225" s="52"/>
      <c r="AE225" s="52"/>
    </row>
    <row r="226" spans="11:31" x14ac:dyDescent="0.2">
      <c r="K226" s="52"/>
      <c r="L226" s="52"/>
      <c r="M226" s="52"/>
      <c r="N226" s="52"/>
      <c r="O226" s="52"/>
      <c r="P226" s="52"/>
      <c r="Q226" s="52"/>
      <c r="R226" s="52"/>
      <c r="S226" s="52"/>
      <c r="T226" s="52"/>
      <c r="U226" s="52"/>
      <c r="V226" s="52"/>
      <c r="W226" s="52"/>
      <c r="X226" s="52"/>
      <c r="Y226" s="52"/>
      <c r="Z226" s="52"/>
      <c r="AA226" s="52"/>
      <c r="AB226" s="52"/>
      <c r="AC226" s="52"/>
      <c r="AD226" s="52"/>
      <c r="AE226" s="52"/>
    </row>
    <row r="227" spans="11:31" x14ac:dyDescent="0.2">
      <c r="K227" s="52"/>
      <c r="L227" s="52"/>
      <c r="M227" s="52"/>
      <c r="N227" s="52"/>
      <c r="O227" s="52"/>
      <c r="P227" s="52"/>
      <c r="Q227" s="52"/>
      <c r="R227" s="52"/>
      <c r="S227" s="52"/>
      <c r="T227" s="52"/>
      <c r="U227" s="52"/>
      <c r="V227" s="52"/>
      <c r="W227" s="52"/>
      <c r="X227" s="52"/>
      <c r="Y227" s="52"/>
      <c r="Z227" s="52"/>
      <c r="AA227" s="52"/>
      <c r="AB227" s="52"/>
      <c r="AC227" s="52"/>
      <c r="AD227" s="52"/>
      <c r="AE227" s="52"/>
    </row>
    <row r="228" spans="11:31" x14ac:dyDescent="0.2">
      <c r="K228" s="52"/>
      <c r="L228" s="52"/>
      <c r="M228" s="52"/>
      <c r="N228" s="52"/>
      <c r="O228" s="52"/>
      <c r="P228" s="52"/>
      <c r="Q228" s="52"/>
      <c r="R228" s="52"/>
      <c r="S228" s="52"/>
      <c r="T228" s="52"/>
      <c r="U228" s="52"/>
      <c r="V228" s="52"/>
      <c r="W228" s="52"/>
      <c r="X228" s="52"/>
      <c r="Y228" s="52"/>
      <c r="Z228" s="52"/>
      <c r="AA228" s="52"/>
      <c r="AB228" s="52"/>
      <c r="AC228" s="52"/>
      <c r="AD228" s="52"/>
      <c r="AE228" s="52"/>
    </row>
    <row r="229" spans="11:31" x14ac:dyDescent="0.2">
      <c r="K229" s="52"/>
      <c r="L229" s="52"/>
      <c r="M229" s="52"/>
      <c r="N229" s="52"/>
      <c r="O229" s="52"/>
      <c r="P229" s="52"/>
      <c r="Q229" s="52"/>
      <c r="R229" s="52"/>
      <c r="S229" s="52"/>
      <c r="T229" s="52"/>
      <c r="U229" s="52"/>
      <c r="V229" s="52"/>
      <c r="W229" s="52"/>
      <c r="X229" s="52"/>
      <c r="Y229" s="52"/>
      <c r="Z229" s="52"/>
      <c r="AA229" s="52"/>
      <c r="AB229" s="52"/>
      <c r="AC229" s="52"/>
      <c r="AD229" s="52"/>
      <c r="AE229" s="52"/>
    </row>
    <row r="230" spans="11:31" x14ac:dyDescent="0.2">
      <c r="K230" s="52"/>
      <c r="L230" s="52"/>
      <c r="M230" s="52"/>
      <c r="N230" s="52"/>
      <c r="O230" s="52"/>
      <c r="P230" s="52"/>
      <c r="Q230" s="52"/>
      <c r="R230" s="52"/>
      <c r="S230" s="52"/>
      <c r="T230" s="52"/>
      <c r="U230" s="52"/>
      <c r="V230" s="52"/>
      <c r="W230" s="52"/>
      <c r="X230" s="52"/>
      <c r="Y230" s="52"/>
      <c r="Z230" s="52"/>
      <c r="AA230" s="52"/>
      <c r="AB230" s="52"/>
      <c r="AC230" s="52"/>
      <c r="AD230" s="52"/>
      <c r="AE230" s="52"/>
    </row>
    <row r="231" spans="11:31" x14ac:dyDescent="0.2">
      <c r="K231" s="52"/>
      <c r="L231" s="52"/>
      <c r="M231" s="52"/>
      <c r="N231" s="52"/>
      <c r="O231" s="52"/>
      <c r="P231" s="52"/>
      <c r="Q231" s="52"/>
      <c r="R231" s="52"/>
      <c r="S231" s="52"/>
      <c r="T231" s="52"/>
      <c r="U231" s="52"/>
      <c r="V231" s="52"/>
      <c r="W231" s="52"/>
      <c r="X231" s="52"/>
      <c r="Y231" s="52"/>
      <c r="Z231" s="52"/>
      <c r="AA231" s="52"/>
      <c r="AB231" s="52"/>
      <c r="AC231" s="52"/>
      <c r="AD231" s="52"/>
      <c r="AE231" s="52"/>
    </row>
    <row r="232" spans="11:31" x14ac:dyDescent="0.2">
      <c r="K232" s="52"/>
      <c r="L232" s="52"/>
      <c r="M232" s="52"/>
      <c r="N232" s="52"/>
      <c r="O232" s="52"/>
      <c r="P232" s="52"/>
      <c r="Q232" s="52"/>
      <c r="R232" s="52"/>
      <c r="S232" s="52"/>
      <c r="T232" s="52"/>
      <c r="U232" s="52"/>
      <c r="V232" s="52"/>
      <c r="W232" s="52"/>
      <c r="X232" s="52"/>
      <c r="Y232" s="52"/>
      <c r="Z232" s="52"/>
      <c r="AA232" s="52"/>
      <c r="AB232" s="52"/>
      <c r="AC232" s="52"/>
      <c r="AD232" s="52"/>
      <c r="AE232" s="52"/>
    </row>
    <row r="233" spans="11:31" x14ac:dyDescent="0.2">
      <c r="K233" s="52"/>
      <c r="L233" s="52"/>
      <c r="M233" s="52"/>
      <c r="N233" s="52"/>
      <c r="O233" s="52"/>
      <c r="P233" s="52"/>
      <c r="Q233" s="52"/>
      <c r="R233" s="52"/>
      <c r="S233" s="52"/>
      <c r="T233" s="52"/>
      <c r="U233" s="52"/>
      <c r="V233" s="52"/>
      <c r="W233" s="52"/>
      <c r="X233" s="52"/>
      <c r="Y233" s="52"/>
      <c r="Z233" s="52"/>
      <c r="AA233" s="52"/>
      <c r="AB233" s="52"/>
      <c r="AC233" s="52"/>
      <c r="AD233" s="52"/>
      <c r="AE233" s="52"/>
    </row>
    <row r="234" spans="11:31" x14ac:dyDescent="0.2">
      <c r="K234" s="52"/>
      <c r="L234" s="52"/>
      <c r="M234" s="52"/>
      <c r="N234" s="52"/>
      <c r="O234" s="52"/>
      <c r="P234" s="52"/>
      <c r="Q234" s="52"/>
      <c r="R234" s="52"/>
      <c r="S234" s="52"/>
      <c r="T234" s="52"/>
      <c r="U234" s="52"/>
      <c r="V234" s="52"/>
      <c r="W234" s="52"/>
      <c r="X234" s="52"/>
      <c r="Y234" s="52"/>
      <c r="Z234" s="52"/>
      <c r="AA234" s="52"/>
      <c r="AB234" s="52"/>
      <c r="AC234" s="52"/>
      <c r="AD234" s="52"/>
      <c r="AE234" s="52"/>
    </row>
    <row r="235" spans="11:31" x14ac:dyDescent="0.2">
      <c r="K235" s="52"/>
      <c r="L235" s="52"/>
      <c r="M235" s="52"/>
      <c r="N235" s="52"/>
      <c r="O235" s="52"/>
      <c r="P235" s="52"/>
      <c r="Q235" s="52"/>
      <c r="R235" s="52"/>
      <c r="S235" s="52"/>
      <c r="T235" s="52"/>
      <c r="U235" s="52"/>
      <c r="V235" s="52"/>
      <c r="W235" s="52"/>
      <c r="X235" s="52"/>
      <c r="Y235" s="52"/>
      <c r="Z235" s="52"/>
      <c r="AA235" s="52"/>
      <c r="AB235" s="52"/>
      <c r="AC235" s="52"/>
      <c r="AD235" s="52"/>
      <c r="AE235" s="52"/>
    </row>
    <row r="236" spans="11:31" x14ac:dyDescent="0.2">
      <c r="K236" s="52"/>
      <c r="L236" s="52"/>
      <c r="M236" s="52"/>
      <c r="N236" s="52"/>
      <c r="O236" s="52"/>
      <c r="P236" s="52"/>
      <c r="Q236" s="52"/>
      <c r="R236" s="52"/>
      <c r="S236" s="52"/>
      <c r="T236" s="52"/>
      <c r="U236" s="52"/>
      <c r="V236" s="52"/>
      <c r="W236" s="52"/>
      <c r="X236" s="52"/>
      <c r="Y236" s="52"/>
      <c r="Z236" s="52"/>
      <c r="AA236" s="52"/>
      <c r="AB236" s="52"/>
      <c r="AC236" s="52"/>
      <c r="AD236" s="52"/>
      <c r="AE236" s="52"/>
    </row>
    <row r="237" spans="11:31" x14ac:dyDescent="0.2">
      <c r="K237" s="52"/>
      <c r="L237" s="52"/>
      <c r="M237" s="52"/>
      <c r="N237" s="52"/>
      <c r="O237" s="52"/>
      <c r="P237" s="52"/>
      <c r="Q237" s="52"/>
      <c r="R237" s="52"/>
      <c r="S237" s="52"/>
      <c r="T237" s="52"/>
      <c r="U237" s="52"/>
      <c r="V237" s="52"/>
      <c r="W237" s="52"/>
      <c r="X237" s="52"/>
      <c r="Y237" s="52"/>
      <c r="Z237" s="52"/>
      <c r="AA237" s="52"/>
      <c r="AB237" s="52"/>
      <c r="AC237" s="52"/>
      <c r="AD237" s="52"/>
      <c r="AE237" s="52"/>
    </row>
    <row r="238" spans="11:31" x14ac:dyDescent="0.2">
      <c r="K238" s="52"/>
      <c r="L238" s="52"/>
      <c r="M238" s="52"/>
      <c r="N238" s="52"/>
      <c r="O238" s="52"/>
      <c r="P238" s="52"/>
      <c r="Q238" s="52"/>
      <c r="R238" s="52"/>
      <c r="S238" s="52"/>
      <c r="T238" s="52"/>
      <c r="U238" s="52"/>
      <c r="V238" s="52"/>
      <c r="W238" s="52"/>
      <c r="X238" s="52"/>
      <c r="Y238" s="52"/>
      <c r="Z238" s="52"/>
      <c r="AA238" s="52"/>
      <c r="AB238" s="52"/>
      <c r="AC238" s="52"/>
      <c r="AD238" s="52"/>
      <c r="AE238" s="52"/>
    </row>
    <row r="239" spans="11:31" x14ac:dyDescent="0.2">
      <c r="K239" s="52"/>
      <c r="L239" s="52"/>
      <c r="M239" s="52"/>
      <c r="N239" s="52"/>
      <c r="O239" s="52"/>
      <c r="P239" s="52"/>
      <c r="Q239" s="52"/>
      <c r="R239" s="52"/>
      <c r="S239" s="52"/>
      <c r="T239" s="52"/>
      <c r="U239" s="52"/>
      <c r="V239" s="52"/>
      <c r="W239" s="52"/>
      <c r="X239" s="52"/>
      <c r="Y239" s="52"/>
      <c r="Z239" s="52"/>
      <c r="AA239" s="52"/>
      <c r="AB239" s="52"/>
      <c r="AC239" s="52"/>
      <c r="AD239" s="52"/>
      <c r="AE239" s="52"/>
    </row>
    <row r="240" spans="11:31" x14ac:dyDescent="0.2">
      <c r="K240" s="52"/>
      <c r="L240" s="52"/>
      <c r="M240" s="52"/>
      <c r="N240" s="52"/>
      <c r="O240" s="52"/>
      <c r="P240" s="52"/>
      <c r="Q240" s="52"/>
      <c r="R240" s="52"/>
      <c r="S240" s="52"/>
      <c r="T240" s="52"/>
      <c r="U240" s="52"/>
      <c r="V240" s="52"/>
      <c r="W240" s="52"/>
      <c r="X240" s="52"/>
      <c r="Y240" s="52"/>
      <c r="Z240" s="52"/>
      <c r="AA240" s="52"/>
      <c r="AB240" s="52"/>
      <c r="AC240" s="52"/>
      <c r="AD240" s="52"/>
      <c r="AE240" s="52"/>
    </row>
    <row r="241" spans="11:31" x14ac:dyDescent="0.2">
      <c r="K241" s="52"/>
      <c r="L241" s="52"/>
      <c r="M241" s="52"/>
      <c r="N241" s="52"/>
      <c r="O241" s="52"/>
      <c r="P241" s="52"/>
      <c r="Q241" s="52"/>
      <c r="R241" s="52"/>
      <c r="S241" s="52"/>
      <c r="T241" s="52"/>
      <c r="U241" s="52"/>
      <c r="V241" s="52"/>
      <c r="W241" s="52"/>
      <c r="X241" s="52"/>
      <c r="Y241" s="52"/>
      <c r="Z241" s="52"/>
      <c r="AA241" s="52"/>
      <c r="AB241" s="52"/>
      <c r="AC241" s="52"/>
      <c r="AD241" s="52"/>
      <c r="AE241" s="52"/>
    </row>
    <row r="242" spans="11:31" x14ac:dyDescent="0.2">
      <c r="K242" s="52"/>
      <c r="L242" s="52"/>
      <c r="M242" s="52"/>
      <c r="N242" s="52"/>
      <c r="O242" s="52"/>
      <c r="P242" s="52"/>
      <c r="Q242" s="52"/>
      <c r="R242" s="52"/>
      <c r="S242" s="52"/>
      <c r="T242" s="52"/>
      <c r="U242" s="52"/>
      <c r="V242" s="52"/>
      <c r="W242" s="52"/>
      <c r="X242" s="52"/>
      <c r="Y242" s="52"/>
      <c r="Z242" s="52"/>
      <c r="AA242" s="52"/>
      <c r="AB242" s="52"/>
      <c r="AC242" s="52"/>
      <c r="AD242" s="52"/>
      <c r="AE242" s="52"/>
    </row>
    <row r="243" spans="11:31" x14ac:dyDescent="0.2">
      <c r="K243" s="52"/>
      <c r="L243" s="52"/>
      <c r="M243" s="52"/>
      <c r="N243" s="52"/>
      <c r="O243" s="52"/>
      <c r="P243" s="52"/>
      <c r="Q243" s="52"/>
      <c r="R243" s="52"/>
      <c r="S243" s="52"/>
      <c r="T243" s="52"/>
      <c r="U243" s="52"/>
      <c r="V243" s="52"/>
      <c r="W243" s="52"/>
      <c r="X243" s="52"/>
      <c r="Y243" s="52"/>
      <c r="Z243" s="52"/>
      <c r="AA243" s="52"/>
      <c r="AB243" s="52"/>
      <c r="AC243" s="52"/>
      <c r="AD243" s="52"/>
      <c r="AE243" s="52"/>
    </row>
    <row r="244" spans="11:31" x14ac:dyDescent="0.2">
      <c r="K244" s="52"/>
      <c r="L244" s="52"/>
      <c r="M244" s="52"/>
      <c r="N244" s="52"/>
      <c r="O244" s="52"/>
      <c r="P244" s="52"/>
      <c r="Q244" s="52"/>
      <c r="R244" s="52"/>
      <c r="S244" s="52"/>
      <c r="T244" s="52"/>
      <c r="U244" s="52"/>
      <c r="V244" s="52"/>
      <c r="W244" s="52"/>
      <c r="X244" s="52"/>
      <c r="Y244" s="52"/>
      <c r="Z244" s="52"/>
      <c r="AA244" s="52"/>
      <c r="AB244" s="52"/>
      <c r="AC244" s="52"/>
      <c r="AD244" s="52"/>
      <c r="AE244" s="52"/>
    </row>
    <row r="245" spans="11:31" x14ac:dyDescent="0.2">
      <c r="K245" s="52"/>
      <c r="L245" s="52"/>
      <c r="M245" s="52"/>
      <c r="N245" s="52"/>
      <c r="O245" s="52"/>
      <c r="P245" s="52"/>
      <c r="Q245" s="52"/>
      <c r="R245" s="52"/>
      <c r="S245" s="52"/>
      <c r="T245" s="52"/>
      <c r="U245" s="52"/>
      <c r="V245" s="52"/>
      <c r="W245" s="52"/>
      <c r="X245" s="52"/>
      <c r="Y245" s="52"/>
      <c r="Z245" s="52"/>
      <c r="AA245" s="52"/>
      <c r="AB245" s="52"/>
      <c r="AC245" s="52"/>
      <c r="AD245" s="52"/>
      <c r="AE245" s="52"/>
    </row>
    <row r="246" spans="11:31" x14ac:dyDescent="0.2">
      <c r="K246" s="52"/>
      <c r="L246" s="52"/>
      <c r="M246" s="52"/>
      <c r="N246" s="52"/>
      <c r="O246" s="52"/>
      <c r="P246" s="52"/>
      <c r="Q246" s="52"/>
      <c r="R246" s="52"/>
      <c r="S246" s="52"/>
      <c r="T246" s="52"/>
      <c r="U246" s="52"/>
      <c r="V246" s="52"/>
      <c r="W246" s="52"/>
      <c r="X246" s="52"/>
      <c r="Y246" s="52"/>
      <c r="Z246" s="52"/>
      <c r="AA246" s="52"/>
      <c r="AB246" s="52"/>
      <c r="AC246" s="52"/>
      <c r="AD246" s="52"/>
      <c r="AE246" s="52"/>
    </row>
    <row r="247" spans="11:31" x14ac:dyDescent="0.2">
      <c r="K247" s="52"/>
      <c r="L247" s="52"/>
      <c r="M247" s="52"/>
      <c r="N247" s="52"/>
      <c r="O247" s="52"/>
      <c r="P247" s="52"/>
      <c r="Q247" s="52"/>
      <c r="R247" s="52"/>
      <c r="S247" s="52"/>
      <c r="T247" s="52"/>
      <c r="U247" s="52"/>
      <c r="V247" s="52"/>
      <c r="W247" s="52"/>
      <c r="X247" s="52"/>
      <c r="Y247" s="52"/>
      <c r="Z247" s="52"/>
      <c r="AA247" s="52"/>
      <c r="AB247" s="52"/>
      <c r="AC247" s="52"/>
      <c r="AD247" s="52"/>
      <c r="AE247" s="52"/>
    </row>
    <row r="248" spans="11:31" x14ac:dyDescent="0.2">
      <c r="K248" s="52"/>
      <c r="L248" s="52"/>
      <c r="M248" s="52"/>
      <c r="N248" s="52"/>
      <c r="O248" s="52"/>
      <c r="P248" s="52"/>
      <c r="Q248" s="52"/>
      <c r="R248" s="52"/>
      <c r="S248" s="52"/>
      <c r="T248" s="52"/>
      <c r="U248" s="52"/>
      <c r="V248" s="52"/>
      <c r="W248" s="52"/>
      <c r="X248" s="52"/>
      <c r="Y248" s="52"/>
      <c r="Z248" s="52"/>
      <c r="AA248" s="52"/>
      <c r="AB248" s="52"/>
      <c r="AC248" s="52"/>
      <c r="AD248" s="52"/>
      <c r="AE248" s="52"/>
    </row>
    <row r="249" spans="11:31" x14ac:dyDescent="0.2">
      <c r="K249" s="52"/>
      <c r="L249" s="52"/>
      <c r="M249" s="52"/>
      <c r="N249" s="52"/>
      <c r="O249" s="52"/>
      <c r="P249" s="52"/>
      <c r="Q249" s="52"/>
      <c r="R249" s="52"/>
      <c r="S249" s="52"/>
      <c r="T249" s="52"/>
      <c r="U249" s="52"/>
      <c r="V249" s="52"/>
      <c r="W249" s="52"/>
      <c r="X249" s="52"/>
      <c r="Y249" s="52"/>
      <c r="Z249" s="52"/>
      <c r="AA249" s="52"/>
      <c r="AB249" s="52"/>
      <c r="AC249" s="52"/>
      <c r="AD249" s="52"/>
      <c r="AE249" s="52"/>
    </row>
    <row r="250" spans="11:31" x14ac:dyDescent="0.2">
      <c r="K250" s="52"/>
      <c r="L250" s="52"/>
      <c r="M250" s="52"/>
      <c r="N250" s="52"/>
      <c r="O250" s="52"/>
      <c r="P250" s="52"/>
      <c r="Q250" s="52"/>
      <c r="R250" s="52"/>
      <c r="S250" s="52"/>
      <c r="T250" s="52"/>
      <c r="U250" s="52"/>
      <c r="V250" s="52"/>
      <c r="W250" s="52"/>
      <c r="X250" s="52"/>
      <c r="Y250" s="52"/>
      <c r="Z250" s="52"/>
      <c r="AA250" s="52"/>
      <c r="AB250" s="52"/>
      <c r="AC250" s="52"/>
      <c r="AD250" s="52"/>
      <c r="AE250" s="52"/>
    </row>
    <row r="251" spans="11:31" x14ac:dyDescent="0.2">
      <c r="K251" s="52"/>
      <c r="L251" s="52"/>
      <c r="M251" s="52"/>
      <c r="N251" s="52"/>
      <c r="O251" s="52"/>
      <c r="P251" s="52"/>
      <c r="Q251" s="52"/>
      <c r="R251" s="52"/>
      <c r="S251" s="52"/>
      <c r="T251" s="52"/>
      <c r="U251" s="52"/>
      <c r="V251" s="52"/>
      <c r="W251" s="52"/>
      <c r="X251" s="52"/>
      <c r="Y251" s="52"/>
      <c r="Z251" s="52"/>
      <c r="AA251" s="52"/>
      <c r="AB251" s="52"/>
      <c r="AC251" s="52"/>
      <c r="AD251" s="52"/>
      <c r="AE251" s="52"/>
    </row>
    <row r="252" spans="11:31" x14ac:dyDescent="0.2">
      <c r="K252" s="52"/>
      <c r="L252" s="52"/>
      <c r="M252" s="52"/>
      <c r="N252" s="52"/>
      <c r="O252" s="52"/>
      <c r="P252" s="52"/>
      <c r="Q252" s="52"/>
      <c r="R252" s="52"/>
      <c r="S252" s="52"/>
      <c r="T252" s="52"/>
      <c r="U252" s="52"/>
      <c r="V252" s="52"/>
      <c r="W252" s="52"/>
      <c r="X252" s="52"/>
      <c r="Y252" s="52"/>
      <c r="Z252" s="52"/>
      <c r="AA252" s="52"/>
      <c r="AB252" s="52"/>
      <c r="AC252" s="52"/>
      <c r="AD252" s="52"/>
      <c r="AE252" s="52"/>
    </row>
    <row r="253" spans="11:31" x14ac:dyDescent="0.2">
      <c r="K253" s="52"/>
      <c r="L253" s="52"/>
      <c r="M253" s="52"/>
      <c r="N253" s="52"/>
      <c r="O253" s="52"/>
      <c r="P253" s="52"/>
      <c r="Q253" s="52"/>
      <c r="R253" s="52"/>
      <c r="S253" s="52"/>
      <c r="T253" s="52"/>
      <c r="U253" s="52"/>
      <c r="V253" s="52"/>
      <c r="W253" s="52"/>
      <c r="X253" s="52"/>
      <c r="Y253" s="52"/>
      <c r="Z253" s="52"/>
      <c r="AA253" s="52"/>
      <c r="AB253" s="52"/>
      <c r="AC253" s="52"/>
      <c r="AD253" s="52"/>
      <c r="AE253" s="52"/>
    </row>
    <row r="254" spans="11:31" x14ac:dyDescent="0.2">
      <c r="K254" s="52"/>
      <c r="L254" s="52"/>
      <c r="M254" s="52"/>
      <c r="N254" s="52"/>
      <c r="O254" s="52"/>
      <c r="P254" s="52"/>
      <c r="Q254" s="52"/>
      <c r="R254" s="52"/>
      <c r="S254" s="52"/>
      <c r="T254" s="52"/>
      <c r="U254" s="52"/>
      <c r="V254" s="52"/>
      <c r="W254" s="52"/>
      <c r="X254" s="52"/>
      <c r="Y254" s="52"/>
      <c r="Z254" s="52"/>
      <c r="AA254" s="52"/>
      <c r="AB254" s="52"/>
      <c r="AC254" s="52"/>
      <c r="AD254" s="52"/>
      <c r="AE254" s="52"/>
    </row>
    <row r="255" spans="11:31" x14ac:dyDescent="0.2">
      <c r="K255" s="52"/>
      <c r="L255" s="52"/>
      <c r="M255" s="52"/>
      <c r="N255" s="52"/>
      <c r="O255" s="52"/>
      <c r="P255" s="52"/>
      <c r="Q255" s="52"/>
      <c r="R255" s="52"/>
      <c r="S255" s="52"/>
      <c r="T255" s="52"/>
      <c r="U255" s="52"/>
      <c r="V255" s="52"/>
      <c r="W255" s="52"/>
      <c r="X255" s="52"/>
      <c r="Y255" s="52"/>
      <c r="Z255" s="52"/>
      <c r="AA255" s="52"/>
      <c r="AB255" s="52"/>
      <c r="AC255" s="52"/>
      <c r="AD255" s="52"/>
      <c r="AE255" s="52"/>
    </row>
    <row r="256" spans="11:31" x14ac:dyDescent="0.2">
      <c r="K256" s="52"/>
      <c r="L256" s="52"/>
      <c r="M256" s="52"/>
      <c r="N256" s="52"/>
      <c r="O256" s="52"/>
      <c r="P256" s="52"/>
      <c r="Q256" s="52"/>
      <c r="R256" s="52"/>
      <c r="S256" s="52"/>
      <c r="T256" s="52"/>
      <c r="U256" s="52"/>
      <c r="V256" s="52"/>
      <c r="W256" s="52"/>
      <c r="X256" s="52"/>
      <c r="Y256" s="52"/>
      <c r="Z256" s="52"/>
      <c r="AA256" s="52"/>
      <c r="AB256" s="52"/>
      <c r="AC256" s="52"/>
      <c r="AD256" s="52"/>
      <c r="AE256" s="52"/>
    </row>
    <row r="257" spans="11:31" x14ac:dyDescent="0.2">
      <c r="K257" s="52"/>
      <c r="L257" s="52"/>
      <c r="M257" s="52"/>
      <c r="N257" s="52"/>
      <c r="O257" s="52"/>
      <c r="P257" s="52"/>
      <c r="Q257" s="52"/>
      <c r="R257" s="52"/>
      <c r="S257" s="52"/>
      <c r="T257" s="52"/>
      <c r="U257" s="52"/>
      <c r="V257" s="52"/>
      <c r="W257" s="52"/>
      <c r="X257" s="52"/>
      <c r="Y257" s="52"/>
      <c r="Z257" s="52"/>
      <c r="AA257" s="52"/>
      <c r="AB257" s="52"/>
      <c r="AC257" s="52"/>
      <c r="AD257" s="52"/>
      <c r="AE257" s="52"/>
    </row>
    <row r="258" spans="11:31" x14ac:dyDescent="0.2">
      <c r="K258" s="52"/>
      <c r="L258" s="52"/>
      <c r="M258" s="52"/>
      <c r="N258" s="52"/>
      <c r="O258" s="52"/>
      <c r="P258" s="52"/>
      <c r="Q258" s="52"/>
      <c r="R258" s="52"/>
      <c r="S258" s="52"/>
      <c r="T258" s="52"/>
      <c r="U258" s="52"/>
      <c r="V258" s="52"/>
      <c r="W258" s="52"/>
      <c r="X258" s="52"/>
      <c r="Y258" s="52"/>
      <c r="Z258" s="52"/>
      <c r="AA258" s="52"/>
      <c r="AB258" s="52"/>
      <c r="AC258" s="52"/>
      <c r="AD258" s="52"/>
      <c r="AE258" s="52"/>
    </row>
    <row r="259" spans="11:31" x14ac:dyDescent="0.2">
      <c r="K259" s="52"/>
      <c r="L259" s="52"/>
      <c r="M259" s="52"/>
      <c r="N259" s="52"/>
      <c r="O259" s="52"/>
      <c r="P259" s="52"/>
      <c r="Q259" s="52"/>
      <c r="R259" s="52"/>
      <c r="S259" s="52"/>
      <c r="T259" s="52"/>
      <c r="U259" s="52"/>
      <c r="V259" s="52"/>
      <c r="W259" s="52"/>
      <c r="X259" s="52"/>
      <c r="Y259" s="52"/>
      <c r="Z259" s="52"/>
      <c r="AA259" s="52"/>
      <c r="AB259" s="52"/>
      <c r="AC259" s="52"/>
      <c r="AD259" s="52"/>
      <c r="AE259" s="52"/>
    </row>
    <row r="260" spans="11:31" x14ac:dyDescent="0.2">
      <c r="K260" s="52"/>
      <c r="L260" s="52"/>
      <c r="M260" s="52"/>
      <c r="N260" s="52"/>
      <c r="O260" s="52"/>
      <c r="P260" s="52"/>
      <c r="Q260" s="52"/>
      <c r="R260" s="52"/>
      <c r="S260" s="52"/>
      <c r="T260" s="52"/>
      <c r="U260" s="52"/>
      <c r="V260" s="52"/>
      <c r="W260" s="52"/>
      <c r="X260" s="52"/>
      <c r="Y260" s="52"/>
      <c r="Z260" s="52"/>
      <c r="AA260" s="52"/>
      <c r="AB260" s="52"/>
      <c r="AC260" s="52"/>
      <c r="AD260" s="52"/>
      <c r="AE260" s="52"/>
    </row>
    <row r="261" spans="11:31" x14ac:dyDescent="0.2">
      <c r="K261" s="52"/>
      <c r="L261" s="52"/>
      <c r="M261" s="52"/>
      <c r="N261" s="52"/>
      <c r="O261" s="52"/>
      <c r="P261" s="52"/>
      <c r="Q261" s="52"/>
      <c r="R261" s="52"/>
      <c r="S261" s="52"/>
      <c r="T261" s="52"/>
      <c r="U261" s="52"/>
      <c r="V261" s="52"/>
      <c r="W261" s="52"/>
      <c r="X261" s="52"/>
      <c r="Y261" s="52"/>
      <c r="Z261" s="52"/>
      <c r="AA261" s="52"/>
      <c r="AB261" s="52"/>
      <c r="AC261" s="52"/>
      <c r="AD261" s="52"/>
      <c r="AE261" s="52"/>
    </row>
    <row r="262" spans="11:31" x14ac:dyDescent="0.2">
      <c r="K262" s="52"/>
      <c r="L262" s="52"/>
      <c r="M262" s="52"/>
      <c r="N262" s="52"/>
      <c r="O262" s="52"/>
      <c r="P262" s="52"/>
      <c r="Q262" s="52"/>
      <c r="R262" s="52"/>
      <c r="S262" s="52"/>
      <c r="T262" s="52"/>
      <c r="U262" s="52"/>
      <c r="V262" s="52"/>
      <c r="W262" s="52"/>
      <c r="X262" s="52"/>
      <c r="Y262" s="52"/>
      <c r="Z262" s="52"/>
      <c r="AA262" s="52"/>
      <c r="AB262" s="52"/>
      <c r="AC262" s="52"/>
      <c r="AD262" s="52"/>
      <c r="AE262" s="52"/>
    </row>
    <row r="263" spans="11:31" x14ac:dyDescent="0.2">
      <c r="K263" s="52"/>
      <c r="L263" s="52"/>
      <c r="M263" s="52"/>
      <c r="N263" s="52"/>
      <c r="O263" s="52"/>
      <c r="P263" s="52"/>
      <c r="Q263" s="52"/>
      <c r="R263" s="52"/>
      <c r="S263" s="52"/>
      <c r="T263" s="52"/>
      <c r="U263" s="52"/>
      <c r="V263" s="52"/>
      <c r="W263" s="52"/>
      <c r="X263" s="52"/>
      <c r="Y263" s="52"/>
      <c r="Z263" s="52"/>
      <c r="AA263" s="52"/>
      <c r="AB263" s="52"/>
      <c r="AC263" s="52"/>
      <c r="AD263" s="52"/>
      <c r="AE263" s="52"/>
    </row>
    <row r="264" spans="11:31" x14ac:dyDescent="0.2">
      <c r="K264" s="52"/>
      <c r="L264" s="52"/>
      <c r="M264" s="52"/>
      <c r="N264" s="52"/>
      <c r="O264" s="52"/>
      <c r="P264" s="52"/>
      <c r="Q264" s="52"/>
      <c r="R264" s="52"/>
      <c r="S264" s="52"/>
      <c r="T264" s="52"/>
      <c r="U264" s="52"/>
      <c r="V264" s="52"/>
      <c r="W264" s="52"/>
      <c r="X264" s="52"/>
      <c r="Y264" s="52"/>
      <c r="Z264" s="52"/>
      <c r="AA264" s="52"/>
      <c r="AB264" s="52"/>
      <c r="AC264" s="52"/>
      <c r="AD264" s="52"/>
      <c r="AE264" s="52"/>
    </row>
    <row r="265" spans="11:31" x14ac:dyDescent="0.2">
      <c r="K265" s="52"/>
      <c r="L265" s="52"/>
      <c r="M265" s="52"/>
      <c r="N265" s="52"/>
      <c r="O265" s="52"/>
      <c r="P265" s="52"/>
      <c r="Q265" s="52"/>
      <c r="R265" s="52"/>
      <c r="S265" s="52"/>
      <c r="T265" s="52"/>
      <c r="U265" s="52"/>
      <c r="V265" s="52"/>
      <c r="W265" s="52"/>
      <c r="X265" s="52"/>
      <c r="Y265" s="52"/>
      <c r="Z265" s="52"/>
      <c r="AA265" s="52"/>
      <c r="AB265" s="52"/>
      <c r="AC265" s="52"/>
      <c r="AD265" s="52"/>
      <c r="AE265" s="52"/>
    </row>
    <row r="266" spans="11:31" x14ac:dyDescent="0.2">
      <c r="K266" s="52"/>
      <c r="L266" s="52"/>
      <c r="M266" s="52"/>
      <c r="N266" s="52"/>
      <c r="O266" s="52"/>
      <c r="P266" s="52"/>
      <c r="Q266" s="52"/>
      <c r="R266" s="52"/>
      <c r="S266" s="52"/>
      <c r="T266" s="52"/>
      <c r="U266" s="52"/>
      <c r="V266" s="52"/>
      <c r="W266" s="52"/>
      <c r="X266" s="52"/>
      <c r="Y266" s="52"/>
      <c r="Z266" s="52"/>
      <c r="AA266" s="52"/>
      <c r="AB266" s="52"/>
      <c r="AC266" s="52"/>
      <c r="AD266" s="52"/>
      <c r="AE266" s="52"/>
    </row>
    <row r="267" spans="11:31" x14ac:dyDescent="0.2">
      <c r="K267" s="52"/>
      <c r="L267" s="52"/>
      <c r="M267" s="52"/>
      <c r="N267" s="52"/>
      <c r="O267" s="52"/>
      <c r="P267" s="52"/>
      <c r="Q267" s="52"/>
      <c r="R267" s="52"/>
      <c r="S267" s="52"/>
      <c r="T267" s="52"/>
      <c r="U267" s="52"/>
      <c r="V267" s="52"/>
      <c r="W267" s="52"/>
      <c r="X267" s="52"/>
      <c r="Y267" s="52"/>
      <c r="Z267" s="52"/>
      <c r="AA267" s="52"/>
      <c r="AB267" s="52"/>
      <c r="AC267" s="52"/>
      <c r="AD267" s="52"/>
      <c r="AE267" s="52"/>
    </row>
    <row r="268" spans="11:31" x14ac:dyDescent="0.2">
      <c r="K268" s="52"/>
      <c r="L268" s="52"/>
      <c r="M268" s="52"/>
      <c r="N268" s="52"/>
      <c r="O268" s="52"/>
      <c r="P268" s="52"/>
      <c r="Q268" s="52"/>
      <c r="R268" s="52"/>
      <c r="S268" s="52"/>
      <c r="T268" s="52"/>
      <c r="U268" s="52"/>
      <c r="V268" s="52"/>
      <c r="W268" s="52"/>
      <c r="X268" s="52"/>
      <c r="Y268" s="52"/>
      <c r="Z268" s="52"/>
      <c r="AA268" s="52"/>
      <c r="AB268" s="52"/>
      <c r="AC268" s="52"/>
      <c r="AD268" s="52"/>
      <c r="AE268" s="52"/>
    </row>
    <row r="269" spans="11:31" x14ac:dyDescent="0.2">
      <c r="K269" s="52"/>
      <c r="L269" s="52"/>
      <c r="M269" s="52"/>
      <c r="N269" s="52"/>
      <c r="O269" s="52"/>
      <c r="P269" s="52"/>
      <c r="Q269" s="52"/>
      <c r="R269" s="52"/>
      <c r="S269" s="52"/>
      <c r="T269" s="52"/>
      <c r="U269" s="52"/>
      <c r="V269" s="52"/>
      <c r="W269" s="52"/>
      <c r="X269" s="52"/>
      <c r="Y269" s="52"/>
      <c r="Z269" s="52"/>
      <c r="AA269" s="52"/>
      <c r="AB269" s="52"/>
      <c r="AC269" s="52"/>
      <c r="AD269" s="52"/>
      <c r="AE269" s="52"/>
    </row>
    <row r="270" spans="11:31" x14ac:dyDescent="0.2">
      <c r="K270" s="52"/>
      <c r="L270" s="52"/>
      <c r="M270" s="52"/>
      <c r="N270" s="52"/>
      <c r="O270" s="52"/>
      <c r="P270" s="52"/>
      <c r="Q270" s="52"/>
      <c r="R270" s="52"/>
      <c r="S270" s="52"/>
      <c r="T270" s="52"/>
      <c r="U270" s="52"/>
      <c r="V270" s="52"/>
      <c r="W270" s="52"/>
      <c r="X270" s="52"/>
      <c r="Y270" s="52"/>
      <c r="Z270" s="52"/>
      <c r="AA270" s="52"/>
      <c r="AB270" s="52"/>
      <c r="AC270" s="52"/>
      <c r="AD270" s="52"/>
      <c r="AE270" s="52"/>
    </row>
    <row r="271" spans="11:31" x14ac:dyDescent="0.2">
      <c r="K271" s="52"/>
      <c r="L271" s="52"/>
      <c r="M271" s="52"/>
      <c r="N271" s="52"/>
      <c r="O271" s="52"/>
      <c r="P271" s="52"/>
      <c r="Q271" s="52"/>
      <c r="R271" s="52"/>
      <c r="S271" s="52"/>
      <c r="T271" s="52"/>
      <c r="U271" s="52"/>
      <c r="V271" s="52"/>
      <c r="W271" s="52"/>
      <c r="X271" s="52"/>
      <c r="Y271" s="52"/>
      <c r="Z271" s="52"/>
      <c r="AA271" s="52"/>
      <c r="AB271" s="52"/>
      <c r="AC271" s="52"/>
      <c r="AD271" s="52"/>
      <c r="AE271" s="52"/>
    </row>
    <row r="272" spans="11:31" x14ac:dyDescent="0.2">
      <c r="K272" s="52"/>
      <c r="L272" s="52"/>
      <c r="M272" s="52"/>
      <c r="N272" s="52"/>
      <c r="O272" s="52"/>
      <c r="P272" s="52"/>
      <c r="Q272" s="52"/>
      <c r="R272" s="52"/>
      <c r="S272" s="52"/>
      <c r="T272" s="52"/>
      <c r="U272" s="52"/>
      <c r="V272" s="52"/>
      <c r="W272" s="52"/>
      <c r="X272" s="52"/>
      <c r="Y272" s="52"/>
      <c r="Z272" s="52"/>
      <c r="AA272" s="52"/>
      <c r="AB272" s="52"/>
      <c r="AC272" s="52"/>
      <c r="AD272" s="52"/>
      <c r="AE272" s="52"/>
    </row>
    <row r="273" spans="11:31" x14ac:dyDescent="0.2">
      <c r="K273" s="52"/>
      <c r="L273" s="52"/>
      <c r="M273" s="52"/>
      <c r="N273" s="52"/>
      <c r="O273" s="52"/>
      <c r="P273" s="52"/>
      <c r="Q273" s="52"/>
      <c r="R273" s="52"/>
      <c r="S273" s="52"/>
      <c r="T273" s="52"/>
      <c r="U273" s="52"/>
      <c r="V273" s="52"/>
      <c r="W273" s="52"/>
      <c r="X273" s="52"/>
      <c r="Y273" s="52"/>
      <c r="Z273" s="52"/>
      <c r="AA273" s="52"/>
      <c r="AB273" s="52"/>
      <c r="AC273" s="52"/>
      <c r="AD273" s="52"/>
      <c r="AE273" s="52"/>
    </row>
    <row r="274" spans="11:31" x14ac:dyDescent="0.2">
      <c r="K274" s="52"/>
      <c r="L274" s="52"/>
      <c r="M274" s="52"/>
      <c r="N274" s="52"/>
      <c r="O274" s="52"/>
      <c r="P274" s="52"/>
      <c r="Q274" s="52"/>
      <c r="R274" s="52"/>
      <c r="S274" s="52"/>
      <c r="T274" s="52"/>
      <c r="U274" s="52"/>
      <c r="V274" s="52"/>
      <c r="W274" s="52"/>
      <c r="X274" s="52"/>
      <c r="Y274" s="52"/>
      <c r="Z274" s="52"/>
      <c r="AA274" s="52"/>
      <c r="AB274" s="52"/>
      <c r="AC274" s="52"/>
      <c r="AD274" s="52"/>
      <c r="AE274" s="52"/>
    </row>
    <row r="275" spans="11:31" x14ac:dyDescent="0.2">
      <c r="K275" s="52"/>
      <c r="L275" s="52"/>
      <c r="M275" s="52"/>
      <c r="N275" s="52"/>
      <c r="O275" s="52"/>
      <c r="P275" s="52"/>
      <c r="Q275" s="52"/>
      <c r="R275" s="52"/>
      <c r="S275" s="52"/>
      <c r="T275" s="52"/>
      <c r="U275" s="52"/>
      <c r="V275" s="52"/>
      <c r="W275" s="52"/>
      <c r="X275" s="52"/>
      <c r="Y275" s="52"/>
      <c r="Z275" s="52"/>
      <c r="AA275" s="52"/>
      <c r="AB275" s="52"/>
      <c r="AC275" s="52"/>
      <c r="AD275" s="52"/>
      <c r="AE275" s="52"/>
    </row>
    <row r="276" spans="11:31" x14ac:dyDescent="0.2">
      <c r="K276" s="52"/>
      <c r="L276" s="52"/>
      <c r="M276" s="52"/>
      <c r="N276" s="52"/>
      <c r="O276" s="52"/>
      <c r="P276" s="52"/>
      <c r="Q276" s="52"/>
      <c r="R276" s="52"/>
      <c r="S276" s="52"/>
      <c r="T276" s="52"/>
      <c r="U276" s="52"/>
      <c r="V276" s="52"/>
      <c r="W276" s="52"/>
      <c r="X276" s="52"/>
      <c r="Y276" s="52"/>
      <c r="Z276" s="52"/>
      <c r="AA276" s="52"/>
      <c r="AB276" s="52"/>
      <c r="AC276" s="52"/>
      <c r="AD276" s="52"/>
      <c r="AE276" s="52"/>
    </row>
    <row r="277" spans="11:31" x14ac:dyDescent="0.2">
      <c r="K277" s="52"/>
      <c r="L277" s="52"/>
      <c r="M277" s="52"/>
      <c r="N277" s="52"/>
      <c r="O277" s="52"/>
      <c r="P277" s="52"/>
      <c r="Q277" s="52"/>
      <c r="R277" s="52"/>
      <c r="S277" s="52"/>
      <c r="T277" s="52"/>
      <c r="U277" s="52"/>
      <c r="V277" s="52"/>
      <c r="W277" s="52"/>
      <c r="X277" s="52"/>
      <c r="Y277" s="52"/>
      <c r="Z277" s="52"/>
      <c r="AA277" s="52"/>
      <c r="AB277" s="52"/>
      <c r="AC277" s="52"/>
      <c r="AD277" s="52"/>
      <c r="AE277" s="52"/>
    </row>
    <row r="278" spans="11:31" x14ac:dyDescent="0.2">
      <c r="K278" s="52"/>
      <c r="L278" s="52"/>
      <c r="M278" s="52"/>
      <c r="N278" s="52"/>
      <c r="O278" s="52"/>
      <c r="P278" s="52"/>
      <c r="Q278" s="52"/>
      <c r="R278" s="52"/>
      <c r="S278" s="52"/>
      <c r="T278" s="52"/>
      <c r="U278" s="52"/>
      <c r="V278" s="52"/>
      <c r="W278" s="52"/>
      <c r="X278" s="52"/>
      <c r="Y278" s="52"/>
      <c r="Z278" s="52"/>
      <c r="AA278" s="52"/>
      <c r="AB278" s="52"/>
      <c r="AC278" s="52"/>
      <c r="AD278" s="52"/>
      <c r="AE278" s="52"/>
    </row>
    <row r="279" spans="11:31" x14ac:dyDescent="0.2">
      <c r="K279" s="52"/>
      <c r="L279" s="52"/>
      <c r="M279" s="52"/>
      <c r="N279" s="52"/>
      <c r="O279" s="52"/>
      <c r="P279" s="52"/>
      <c r="Q279" s="52"/>
      <c r="R279" s="52"/>
      <c r="S279" s="52"/>
      <c r="T279" s="52"/>
      <c r="U279" s="52"/>
      <c r="V279" s="52"/>
      <c r="W279" s="52"/>
      <c r="X279" s="52"/>
      <c r="Y279" s="52"/>
      <c r="Z279" s="52"/>
      <c r="AA279" s="52"/>
      <c r="AB279" s="52"/>
      <c r="AC279" s="52"/>
      <c r="AD279" s="52"/>
      <c r="AE279" s="52"/>
    </row>
    <row r="280" spans="11:31" x14ac:dyDescent="0.2">
      <c r="K280" s="52"/>
      <c r="L280" s="52"/>
      <c r="M280" s="52"/>
      <c r="N280" s="52"/>
      <c r="O280" s="52"/>
      <c r="P280" s="52"/>
      <c r="Q280" s="52"/>
      <c r="R280" s="52"/>
      <c r="S280" s="52"/>
      <c r="T280" s="52"/>
      <c r="U280" s="52"/>
      <c r="V280" s="52"/>
      <c r="W280" s="52"/>
      <c r="X280" s="52"/>
      <c r="Y280" s="52"/>
      <c r="Z280" s="52"/>
      <c r="AA280" s="52"/>
      <c r="AB280" s="52"/>
      <c r="AC280" s="52"/>
      <c r="AD280" s="52"/>
      <c r="AE280" s="52"/>
    </row>
    <row r="281" spans="11:31" x14ac:dyDescent="0.2">
      <c r="K281" s="52"/>
      <c r="L281" s="52"/>
      <c r="M281" s="52"/>
      <c r="N281" s="52"/>
      <c r="O281" s="52"/>
      <c r="P281" s="52"/>
      <c r="Q281" s="52"/>
      <c r="R281" s="52"/>
      <c r="S281" s="52"/>
      <c r="T281" s="52"/>
      <c r="U281" s="52"/>
      <c r="V281" s="52"/>
      <c r="W281" s="52"/>
      <c r="X281" s="52"/>
      <c r="Y281" s="52"/>
      <c r="Z281" s="52"/>
      <c r="AA281" s="52"/>
      <c r="AB281" s="52"/>
      <c r="AC281" s="52"/>
      <c r="AD281" s="52"/>
      <c r="AE281" s="52"/>
    </row>
    <row r="282" spans="11:31" x14ac:dyDescent="0.2">
      <c r="K282" s="52"/>
      <c r="L282" s="52"/>
      <c r="M282" s="52"/>
      <c r="N282" s="52"/>
      <c r="O282" s="52"/>
      <c r="P282" s="52"/>
      <c r="Q282" s="52"/>
      <c r="R282" s="52"/>
      <c r="S282" s="52"/>
      <c r="T282" s="52"/>
      <c r="U282" s="52"/>
      <c r="V282" s="52"/>
      <c r="W282" s="52"/>
      <c r="X282" s="52"/>
      <c r="Y282" s="52"/>
      <c r="Z282" s="52"/>
      <c r="AA282" s="52"/>
      <c r="AB282" s="52"/>
      <c r="AC282" s="52"/>
      <c r="AD282" s="52"/>
      <c r="AE282" s="52"/>
    </row>
    <row r="283" spans="11:31" x14ac:dyDescent="0.2">
      <c r="K283" s="52"/>
      <c r="L283" s="52"/>
      <c r="M283" s="52"/>
      <c r="N283" s="52"/>
      <c r="O283" s="52"/>
      <c r="P283" s="52"/>
      <c r="Q283" s="52"/>
      <c r="R283" s="52"/>
      <c r="S283" s="52"/>
      <c r="T283" s="52"/>
      <c r="U283" s="52"/>
      <c r="V283" s="52"/>
      <c r="W283" s="52"/>
      <c r="X283" s="52"/>
      <c r="Y283" s="52"/>
      <c r="Z283" s="52"/>
      <c r="AA283" s="52"/>
      <c r="AB283" s="52"/>
      <c r="AC283" s="52"/>
      <c r="AD283" s="52"/>
      <c r="AE283" s="52"/>
    </row>
    <row r="284" spans="11:31" x14ac:dyDescent="0.2">
      <c r="K284" s="52"/>
      <c r="L284" s="52"/>
      <c r="M284" s="52"/>
      <c r="N284" s="52"/>
      <c r="O284" s="52"/>
      <c r="P284" s="52"/>
      <c r="Q284" s="52"/>
      <c r="R284" s="52"/>
      <c r="S284" s="52"/>
      <c r="T284" s="52"/>
      <c r="U284" s="52"/>
      <c r="V284" s="52"/>
      <c r="W284" s="52"/>
      <c r="X284" s="52"/>
      <c r="Y284" s="52"/>
      <c r="Z284" s="52"/>
      <c r="AA284" s="52"/>
      <c r="AB284" s="52"/>
      <c r="AC284" s="52"/>
      <c r="AD284" s="52"/>
      <c r="AE284" s="52"/>
    </row>
    <row r="285" spans="11:31" x14ac:dyDescent="0.2">
      <c r="K285" s="52"/>
      <c r="L285" s="52"/>
      <c r="M285" s="52"/>
      <c r="N285" s="52"/>
      <c r="O285" s="52"/>
      <c r="P285" s="52"/>
      <c r="Q285" s="52"/>
      <c r="R285" s="52"/>
      <c r="S285" s="52"/>
      <c r="T285" s="52"/>
      <c r="U285" s="52"/>
      <c r="V285" s="52"/>
      <c r="W285" s="52"/>
      <c r="X285" s="52"/>
      <c r="Y285" s="52"/>
      <c r="Z285" s="52"/>
      <c r="AA285" s="52"/>
      <c r="AB285" s="52"/>
      <c r="AC285" s="52"/>
      <c r="AD285" s="52"/>
      <c r="AE285" s="52"/>
    </row>
    <row r="286" spans="11:31" x14ac:dyDescent="0.2">
      <c r="K286" s="52"/>
      <c r="L286" s="52"/>
      <c r="M286" s="52"/>
      <c r="N286" s="52"/>
      <c r="O286" s="52"/>
      <c r="P286" s="52"/>
      <c r="Q286" s="52"/>
      <c r="R286" s="52"/>
      <c r="S286" s="52"/>
      <c r="T286" s="52"/>
      <c r="U286" s="52"/>
      <c r="V286" s="52"/>
      <c r="W286" s="52"/>
      <c r="X286" s="52"/>
      <c r="Y286" s="52"/>
      <c r="Z286" s="52"/>
      <c r="AA286" s="52"/>
      <c r="AB286" s="52"/>
      <c r="AC286" s="52"/>
      <c r="AD286" s="52"/>
      <c r="AE286" s="52"/>
    </row>
    <row r="287" spans="11:31" x14ac:dyDescent="0.2">
      <c r="K287" s="52"/>
      <c r="L287" s="52"/>
      <c r="M287" s="52"/>
      <c r="N287" s="52"/>
      <c r="O287" s="52"/>
      <c r="P287" s="52"/>
      <c r="Q287" s="52"/>
      <c r="R287" s="52"/>
      <c r="S287" s="52"/>
      <c r="T287" s="52"/>
      <c r="U287" s="52"/>
      <c r="V287" s="52"/>
      <c r="W287" s="52"/>
      <c r="X287" s="52"/>
      <c r="Y287" s="52"/>
      <c r="Z287" s="52"/>
      <c r="AA287" s="52"/>
      <c r="AB287" s="52"/>
      <c r="AC287" s="52"/>
      <c r="AD287" s="52"/>
      <c r="AE287" s="52"/>
    </row>
    <row r="288" spans="11:31" x14ac:dyDescent="0.2">
      <c r="K288" s="52"/>
      <c r="L288" s="52"/>
      <c r="M288" s="52"/>
      <c r="N288" s="52"/>
      <c r="O288" s="52"/>
      <c r="P288" s="52"/>
      <c r="Q288" s="52"/>
      <c r="R288" s="52"/>
      <c r="S288" s="52"/>
      <c r="T288" s="52"/>
      <c r="U288" s="52"/>
      <c r="V288" s="52"/>
      <c r="W288" s="52"/>
      <c r="X288" s="52"/>
      <c r="Y288" s="52"/>
      <c r="Z288" s="52"/>
      <c r="AA288" s="52"/>
      <c r="AB288" s="52"/>
      <c r="AC288" s="52"/>
      <c r="AD288" s="52"/>
      <c r="AE288" s="52"/>
    </row>
    <row r="289" spans="11:31" x14ac:dyDescent="0.2">
      <c r="K289" s="52"/>
      <c r="L289" s="52"/>
      <c r="M289" s="52"/>
      <c r="N289" s="52"/>
      <c r="O289" s="52"/>
      <c r="P289" s="52"/>
      <c r="Q289" s="52"/>
      <c r="R289" s="52"/>
      <c r="S289" s="52"/>
      <c r="T289" s="52"/>
      <c r="U289" s="52"/>
      <c r="V289" s="52"/>
      <c r="W289" s="52"/>
      <c r="X289" s="52"/>
      <c r="Y289" s="52"/>
      <c r="Z289" s="52"/>
      <c r="AA289" s="52"/>
      <c r="AB289" s="52"/>
      <c r="AC289" s="52"/>
      <c r="AD289" s="52"/>
      <c r="AE289" s="52"/>
    </row>
    <row r="290" spans="11:31" x14ac:dyDescent="0.2">
      <c r="K290" s="52"/>
      <c r="L290" s="52"/>
      <c r="M290" s="52"/>
      <c r="N290" s="52"/>
      <c r="O290" s="52"/>
      <c r="P290" s="52"/>
      <c r="Q290" s="52"/>
      <c r="R290" s="52"/>
      <c r="S290" s="52"/>
      <c r="T290" s="52"/>
      <c r="U290" s="52"/>
      <c r="V290" s="52"/>
      <c r="W290" s="52"/>
      <c r="X290" s="52"/>
      <c r="Y290" s="52"/>
      <c r="Z290" s="52"/>
      <c r="AA290" s="52"/>
      <c r="AB290" s="52"/>
      <c r="AC290" s="52"/>
      <c r="AD290" s="52"/>
      <c r="AE290" s="52"/>
    </row>
    <row r="291" spans="11:31" x14ac:dyDescent="0.2">
      <c r="K291" s="52"/>
      <c r="L291" s="52"/>
      <c r="M291" s="52"/>
      <c r="N291" s="52"/>
      <c r="O291" s="52"/>
      <c r="P291" s="52"/>
      <c r="Q291" s="52"/>
      <c r="R291" s="52"/>
      <c r="S291" s="52"/>
      <c r="T291" s="52"/>
      <c r="U291" s="52"/>
      <c r="V291" s="52"/>
      <c r="W291" s="52"/>
      <c r="X291" s="52"/>
      <c r="Y291" s="52"/>
      <c r="Z291" s="52"/>
      <c r="AA291" s="52"/>
      <c r="AB291" s="52"/>
      <c r="AC291" s="52"/>
      <c r="AD291" s="52"/>
      <c r="AE291" s="52"/>
    </row>
    <row r="292" spans="11:31" x14ac:dyDescent="0.2">
      <c r="K292" s="52"/>
      <c r="L292" s="52"/>
      <c r="M292" s="52"/>
      <c r="N292" s="52"/>
      <c r="O292" s="52"/>
      <c r="P292" s="52"/>
      <c r="Q292" s="52"/>
      <c r="R292" s="52"/>
      <c r="S292" s="52"/>
      <c r="T292" s="52"/>
      <c r="U292" s="52"/>
      <c r="V292" s="52"/>
      <c r="W292" s="52"/>
      <c r="X292" s="52"/>
      <c r="Y292" s="52"/>
      <c r="Z292" s="52"/>
      <c r="AA292" s="52"/>
      <c r="AB292" s="52"/>
      <c r="AC292" s="52"/>
      <c r="AD292" s="52"/>
      <c r="AE292" s="52"/>
    </row>
    <row r="293" spans="11:31" x14ac:dyDescent="0.2">
      <c r="K293" s="52"/>
      <c r="L293" s="52"/>
      <c r="M293" s="52"/>
      <c r="N293" s="52"/>
      <c r="O293" s="52"/>
      <c r="P293" s="52"/>
      <c r="Q293" s="52"/>
      <c r="R293" s="52"/>
      <c r="S293" s="52"/>
      <c r="T293" s="52"/>
      <c r="U293" s="52"/>
      <c r="V293" s="52"/>
      <c r="W293" s="52"/>
      <c r="X293" s="52"/>
      <c r="Y293" s="52"/>
      <c r="Z293" s="52"/>
      <c r="AA293" s="52"/>
      <c r="AB293" s="52"/>
      <c r="AC293" s="52"/>
      <c r="AD293" s="52"/>
      <c r="AE293" s="52"/>
    </row>
    <row r="294" spans="11:31" x14ac:dyDescent="0.2">
      <c r="K294" s="52"/>
      <c r="L294" s="52"/>
      <c r="M294" s="52"/>
      <c r="N294" s="52"/>
      <c r="O294" s="52"/>
      <c r="P294" s="52"/>
      <c r="Q294" s="52"/>
      <c r="R294" s="52"/>
      <c r="S294" s="52"/>
      <c r="T294" s="52"/>
      <c r="U294" s="52"/>
      <c r="V294" s="52"/>
      <c r="W294" s="52"/>
      <c r="X294" s="52"/>
      <c r="Y294" s="52"/>
      <c r="Z294" s="52"/>
      <c r="AA294" s="52"/>
      <c r="AB294" s="52"/>
      <c r="AC294" s="52"/>
      <c r="AD294" s="52"/>
      <c r="AE294" s="52"/>
    </row>
    <row r="295" spans="11:31" x14ac:dyDescent="0.2">
      <c r="K295" s="52"/>
      <c r="L295" s="52"/>
      <c r="M295" s="52"/>
      <c r="N295" s="52"/>
      <c r="O295" s="52"/>
      <c r="P295" s="52"/>
      <c r="Q295" s="52"/>
      <c r="R295" s="52"/>
      <c r="S295" s="52"/>
      <c r="T295" s="52"/>
      <c r="U295" s="52"/>
      <c r="V295" s="52"/>
      <c r="W295" s="52"/>
      <c r="X295" s="52"/>
      <c r="Y295" s="52"/>
      <c r="Z295" s="52"/>
      <c r="AA295" s="52"/>
      <c r="AB295" s="52"/>
      <c r="AC295" s="52"/>
      <c r="AD295" s="52"/>
      <c r="AE295" s="52"/>
    </row>
    <row r="296" spans="11:31" x14ac:dyDescent="0.2">
      <c r="K296" s="52"/>
      <c r="L296" s="52"/>
      <c r="M296" s="52"/>
      <c r="N296" s="52"/>
      <c r="O296" s="52"/>
      <c r="P296" s="52"/>
      <c r="Q296" s="52"/>
      <c r="R296" s="52"/>
      <c r="S296" s="52"/>
      <c r="T296" s="52"/>
      <c r="U296" s="52"/>
      <c r="V296" s="52"/>
      <c r="W296" s="52"/>
      <c r="X296" s="52"/>
      <c r="Y296" s="52"/>
      <c r="Z296" s="52"/>
      <c r="AA296" s="52"/>
      <c r="AB296" s="52"/>
      <c r="AC296" s="52"/>
      <c r="AD296" s="52"/>
      <c r="AE296" s="52"/>
    </row>
    <row r="297" spans="11:31" x14ac:dyDescent="0.2">
      <c r="K297" s="52"/>
      <c r="L297" s="52"/>
      <c r="M297" s="52"/>
      <c r="N297" s="52"/>
      <c r="O297" s="52"/>
      <c r="P297" s="52"/>
      <c r="Q297" s="52"/>
      <c r="R297" s="52"/>
      <c r="S297" s="52"/>
      <c r="T297" s="52"/>
      <c r="U297" s="52"/>
      <c r="V297" s="52"/>
      <c r="W297" s="52"/>
      <c r="X297" s="52"/>
      <c r="Y297" s="52"/>
      <c r="Z297" s="52"/>
      <c r="AA297" s="52"/>
      <c r="AB297" s="52"/>
      <c r="AC297" s="52"/>
      <c r="AD297" s="52"/>
      <c r="AE297" s="52"/>
    </row>
    <row r="298" spans="11:31" x14ac:dyDescent="0.2">
      <c r="K298" s="52"/>
      <c r="L298" s="52"/>
      <c r="M298" s="52"/>
      <c r="N298" s="52"/>
      <c r="O298" s="52"/>
      <c r="P298" s="52"/>
      <c r="Q298" s="52"/>
      <c r="R298" s="52"/>
      <c r="S298" s="52"/>
      <c r="T298" s="52"/>
      <c r="U298" s="52"/>
      <c r="V298" s="52"/>
      <c r="W298" s="52"/>
      <c r="X298" s="52"/>
      <c r="Y298" s="52"/>
      <c r="Z298" s="52"/>
      <c r="AA298" s="52"/>
      <c r="AB298" s="52"/>
      <c r="AC298" s="52"/>
      <c r="AD298" s="52"/>
      <c r="AE298" s="52"/>
    </row>
    <row r="299" spans="11:31" x14ac:dyDescent="0.2">
      <c r="K299" s="52"/>
      <c r="L299" s="52"/>
      <c r="M299" s="52"/>
      <c r="N299" s="52"/>
      <c r="O299" s="52"/>
      <c r="P299" s="52"/>
      <c r="Q299" s="52"/>
      <c r="R299" s="52"/>
      <c r="S299" s="52"/>
      <c r="T299" s="52"/>
      <c r="U299" s="52"/>
      <c r="V299" s="52"/>
      <c r="W299" s="52"/>
      <c r="X299" s="52"/>
      <c r="Y299" s="52"/>
      <c r="Z299" s="52"/>
      <c r="AA299" s="52"/>
      <c r="AB299" s="52"/>
      <c r="AC299" s="52"/>
      <c r="AD299" s="52"/>
      <c r="AE299" s="52"/>
    </row>
    <row r="300" spans="11:31" x14ac:dyDescent="0.2">
      <c r="K300" s="52"/>
      <c r="L300" s="52"/>
      <c r="M300" s="52"/>
      <c r="N300" s="52"/>
      <c r="O300" s="52"/>
      <c r="P300" s="52"/>
      <c r="Q300" s="52"/>
      <c r="R300" s="52"/>
      <c r="S300" s="52"/>
      <c r="T300" s="52"/>
      <c r="U300" s="52"/>
      <c r="V300" s="52"/>
      <c r="W300" s="52"/>
      <c r="X300" s="52"/>
      <c r="Y300" s="52"/>
      <c r="Z300" s="52"/>
      <c r="AA300" s="52"/>
      <c r="AB300" s="52"/>
      <c r="AC300" s="52"/>
      <c r="AD300" s="52"/>
      <c r="AE300" s="52"/>
    </row>
    <row r="301" spans="11:31" x14ac:dyDescent="0.2">
      <c r="K301" s="52"/>
      <c r="L301" s="52"/>
      <c r="M301" s="52"/>
      <c r="N301" s="52"/>
      <c r="O301" s="52"/>
      <c r="P301" s="52"/>
      <c r="Q301" s="52"/>
      <c r="R301" s="52"/>
      <c r="S301" s="52"/>
      <c r="T301" s="52"/>
      <c r="U301" s="52"/>
      <c r="V301" s="52"/>
      <c r="W301" s="52"/>
      <c r="X301" s="52"/>
      <c r="Y301" s="52"/>
      <c r="Z301" s="52"/>
      <c r="AA301" s="52"/>
      <c r="AB301" s="52"/>
      <c r="AC301" s="52"/>
      <c r="AD301" s="52"/>
      <c r="AE301" s="52"/>
    </row>
    <row r="302" spans="11:31" x14ac:dyDescent="0.2">
      <c r="K302" s="52"/>
      <c r="L302" s="52"/>
      <c r="M302" s="52"/>
      <c r="N302" s="52"/>
      <c r="O302" s="52"/>
      <c r="P302" s="52"/>
      <c r="Q302" s="52"/>
      <c r="R302" s="52"/>
      <c r="S302" s="52"/>
      <c r="T302" s="52"/>
      <c r="U302" s="52"/>
      <c r="V302" s="52"/>
      <c r="W302" s="52"/>
      <c r="X302" s="52"/>
      <c r="Y302" s="52"/>
      <c r="Z302" s="52"/>
      <c r="AA302" s="52"/>
      <c r="AB302" s="52"/>
      <c r="AC302" s="52"/>
      <c r="AD302" s="52"/>
      <c r="AE302" s="52"/>
    </row>
    <row r="303" spans="11:31" x14ac:dyDescent="0.2">
      <c r="K303" s="52"/>
      <c r="L303" s="52"/>
      <c r="M303" s="52"/>
      <c r="N303" s="52"/>
      <c r="O303" s="52"/>
      <c r="P303" s="52"/>
      <c r="Q303" s="52"/>
      <c r="R303" s="52"/>
      <c r="S303" s="52"/>
      <c r="T303" s="52"/>
      <c r="U303" s="52"/>
      <c r="V303" s="52"/>
      <c r="W303" s="52"/>
      <c r="X303" s="52"/>
      <c r="Y303" s="52"/>
      <c r="Z303" s="52"/>
      <c r="AA303" s="52"/>
      <c r="AB303" s="52"/>
      <c r="AC303" s="52"/>
      <c r="AD303" s="52"/>
      <c r="AE303" s="52"/>
    </row>
    <row r="304" spans="11:31" x14ac:dyDescent="0.2">
      <c r="K304" s="52"/>
      <c r="L304" s="52"/>
      <c r="M304" s="52"/>
      <c r="N304" s="52"/>
      <c r="O304" s="52"/>
      <c r="P304" s="52"/>
      <c r="Q304" s="52"/>
      <c r="R304" s="52"/>
      <c r="S304" s="52"/>
      <c r="T304" s="52"/>
      <c r="U304" s="52"/>
      <c r="V304" s="52"/>
      <c r="W304" s="52"/>
      <c r="X304" s="52"/>
      <c r="Y304" s="52"/>
      <c r="Z304" s="52"/>
      <c r="AA304" s="52"/>
      <c r="AB304" s="52"/>
      <c r="AC304" s="52"/>
      <c r="AD304" s="52"/>
      <c r="AE304" s="52"/>
    </row>
    <row r="305" spans="11:31" x14ac:dyDescent="0.2">
      <c r="K305" s="52"/>
      <c r="L305" s="52"/>
      <c r="M305" s="52"/>
      <c r="N305" s="52"/>
      <c r="O305" s="52"/>
      <c r="P305" s="52"/>
      <c r="Q305" s="52"/>
      <c r="R305" s="52"/>
      <c r="S305" s="52"/>
      <c r="T305" s="52"/>
      <c r="U305" s="52"/>
      <c r="V305" s="52"/>
      <c r="W305" s="52"/>
      <c r="X305" s="52"/>
      <c r="Y305" s="52"/>
      <c r="Z305" s="52"/>
      <c r="AA305" s="52"/>
      <c r="AB305" s="52"/>
      <c r="AC305" s="52"/>
      <c r="AD305" s="52"/>
      <c r="AE305" s="52"/>
    </row>
    <row r="306" spans="11:31" x14ac:dyDescent="0.2">
      <c r="K306" s="52"/>
      <c r="L306" s="52"/>
      <c r="M306" s="52"/>
      <c r="N306" s="52"/>
      <c r="O306" s="52"/>
      <c r="P306" s="52"/>
      <c r="Q306" s="52"/>
      <c r="R306" s="52"/>
      <c r="S306" s="52"/>
      <c r="T306" s="52"/>
      <c r="U306" s="52"/>
      <c r="V306" s="52"/>
      <c r="W306" s="52"/>
      <c r="X306" s="52"/>
      <c r="Y306" s="52"/>
      <c r="Z306" s="52"/>
      <c r="AA306" s="52"/>
      <c r="AB306" s="52"/>
      <c r="AC306" s="52"/>
      <c r="AD306" s="52"/>
      <c r="AE306" s="52"/>
    </row>
    <row r="307" spans="11:31" x14ac:dyDescent="0.2">
      <c r="K307" s="52"/>
      <c r="L307" s="52"/>
      <c r="M307" s="52"/>
      <c r="N307" s="52"/>
      <c r="O307" s="52"/>
      <c r="P307" s="52"/>
      <c r="Q307" s="52"/>
      <c r="R307" s="52"/>
      <c r="S307" s="52"/>
      <c r="T307" s="52"/>
      <c r="U307" s="52"/>
      <c r="V307" s="52"/>
      <c r="W307" s="52"/>
      <c r="X307" s="52"/>
      <c r="Y307" s="52"/>
      <c r="Z307" s="52"/>
      <c r="AA307" s="52"/>
      <c r="AB307" s="52"/>
      <c r="AC307" s="52"/>
      <c r="AD307" s="52"/>
      <c r="AE307" s="52"/>
    </row>
    <row r="308" spans="11:31" x14ac:dyDescent="0.2">
      <c r="K308" s="52"/>
      <c r="L308" s="52"/>
      <c r="M308" s="52"/>
      <c r="N308" s="52"/>
      <c r="O308" s="52"/>
      <c r="P308" s="52"/>
      <c r="Q308" s="52"/>
      <c r="R308" s="52"/>
      <c r="S308" s="52"/>
      <c r="T308" s="52"/>
      <c r="U308" s="52"/>
      <c r="V308" s="52"/>
      <c r="W308" s="52"/>
      <c r="X308" s="52"/>
      <c r="Y308" s="52"/>
      <c r="Z308" s="52"/>
      <c r="AA308" s="52"/>
      <c r="AB308" s="52"/>
      <c r="AC308" s="52"/>
      <c r="AD308" s="52"/>
      <c r="AE308" s="52"/>
    </row>
    <row r="309" spans="11:31" x14ac:dyDescent="0.2">
      <c r="K309" s="52"/>
      <c r="L309" s="52"/>
      <c r="M309" s="52"/>
      <c r="N309" s="52"/>
      <c r="O309" s="52"/>
      <c r="P309" s="52"/>
      <c r="Q309" s="52"/>
      <c r="R309" s="52"/>
      <c r="S309" s="52"/>
      <c r="T309" s="52"/>
      <c r="U309" s="52"/>
      <c r="V309" s="52"/>
      <c r="W309" s="52"/>
      <c r="X309" s="52"/>
      <c r="Y309" s="52"/>
      <c r="Z309" s="52"/>
      <c r="AA309" s="52"/>
      <c r="AB309" s="52"/>
      <c r="AC309" s="52"/>
      <c r="AD309" s="52"/>
      <c r="AE309" s="52"/>
    </row>
    <row r="310" spans="11:31" x14ac:dyDescent="0.2">
      <c r="K310" s="52"/>
      <c r="L310" s="52"/>
      <c r="M310" s="52"/>
      <c r="N310" s="52"/>
      <c r="O310" s="52"/>
      <c r="P310" s="52"/>
      <c r="Q310" s="52"/>
      <c r="R310" s="52"/>
      <c r="S310" s="52"/>
      <c r="T310" s="52"/>
      <c r="U310" s="52"/>
      <c r="V310" s="52"/>
      <c r="W310" s="52"/>
      <c r="X310" s="52"/>
      <c r="Y310" s="52"/>
      <c r="Z310" s="52"/>
      <c r="AA310" s="52"/>
      <c r="AB310" s="52"/>
      <c r="AC310" s="52"/>
      <c r="AD310" s="52"/>
      <c r="AE310" s="52"/>
    </row>
    <row r="311" spans="11:31" x14ac:dyDescent="0.2">
      <c r="K311" s="52"/>
      <c r="L311" s="52"/>
      <c r="M311" s="52"/>
      <c r="N311" s="52"/>
      <c r="O311" s="52"/>
      <c r="P311" s="52"/>
      <c r="Q311" s="52"/>
      <c r="R311" s="52"/>
      <c r="S311" s="52"/>
      <c r="T311" s="52"/>
      <c r="U311" s="52"/>
      <c r="V311" s="52"/>
      <c r="W311" s="52"/>
      <c r="X311" s="52"/>
      <c r="Y311" s="52"/>
      <c r="Z311" s="52"/>
      <c r="AA311" s="52"/>
      <c r="AB311" s="52"/>
      <c r="AC311" s="52"/>
      <c r="AD311" s="52"/>
      <c r="AE311" s="52"/>
    </row>
    <row r="312" spans="11:31" x14ac:dyDescent="0.2">
      <c r="K312" s="52"/>
      <c r="L312" s="52"/>
      <c r="M312" s="52"/>
      <c r="N312" s="52"/>
      <c r="O312" s="52"/>
      <c r="P312" s="52"/>
      <c r="Q312" s="52"/>
      <c r="R312" s="52"/>
      <c r="S312" s="52"/>
      <c r="T312" s="52"/>
      <c r="U312" s="52"/>
      <c r="V312" s="52"/>
      <c r="W312" s="52"/>
      <c r="X312" s="52"/>
      <c r="Y312" s="52"/>
      <c r="Z312" s="52"/>
      <c r="AA312" s="52"/>
      <c r="AB312" s="52"/>
      <c r="AC312" s="52"/>
      <c r="AD312" s="52"/>
      <c r="AE312" s="52"/>
    </row>
    <row r="313" spans="11:31" x14ac:dyDescent="0.2">
      <c r="K313" s="52"/>
      <c r="L313" s="52"/>
      <c r="M313" s="52"/>
      <c r="N313" s="52"/>
      <c r="O313" s="52"/>
      <c r="P313" s="52"/>
      <c r="Q313" s="52"/>
      <c r="R313" s="52"/>
      <c r="S313" s="52"/>
      <c r="T313" s="52"/>
      <c r="U313" s="52"/>
      <c r="V313" s="52"/>
      <c r="W313" s="52"/>
      <c r="X313" s="52"/>
      <c r="Y313" s="52"/>
      <c r="Z313" s="52"/>
      <c r="AA313" s="52"/>
      <c r="AB313" s="52"/>
      <c r="AC313" s="52"/>
      <c r="AD313" s="52"/>
      <c r="AE313" s="52"/>
    </row>
    <row r="314" spans="11:31" x14ac:dyDescent="0.2">
      <c r="K314" s="52"/>
      <c r="L314" s="52"/>
      <c r="M314" s="52"/>
      <c r="N314" s="52"/>
      <c r="O314" s="52"/>
      <c r="P314" s="52"/>
      <c r="Q314" s="52"/>
      <c r="R314" s="52"/>
      <c r="S314" s="52"/>
      <c r="T314" s="52"/>
      <c r="U314" s="52"/>
      <c r="V314" s="52"/>
      <c r="W314" s="52"/>
      <c r="X314" s="52"/>
      <c r="Y314" s="52"/>
      <c r="Z314" s="52"/>
      <c r="AA314" s="52"/>
      <c r="AB314" s="52"/>
      <c r="AC314" s="52"/>
      <c r="AD314" s="52"/>
      <c r="AE314" s="52"/>
    </row>
    <row r="315" spans="11:31" x14ac:dyDescent="0.2">
      <c r="K315" s="52"/>
      <c r="L315" s="52"/>
      <c r="M315" s="52"/>
      <c r="N315" s="52"/>
      <c r="O315" s="52"/>
      <c r="P315" s="52"/>
      <c r="Q315" s="52"/>
      <c r="R315" s="52"/>
      <c r="S315" s="52"/>
      <c r="T315" s="52"/>
      <c r="U315" s="52"/>
      <c r="V315" s="52"/>
      <c r="W315" s="52"/>
      <c r="X315" s="52"/>
      <c r="Y315" s="52"/>
      <c r="Z315" s="52"/>
      <c r="AA315" s="52"/>
      <c r="AB315" s="52"/>
      <c r="AC315" s="52"/>
      <c r="AD315" s="52"/>
      <c r="AE315" s="52"/>
    </row>
    <row r="316" spans="11:31" x14ac:dyDescent="0.2">
      <c r="K316" s="34"/>
      <c r="L316" s="34"/>
      <c r="M316" s="34"/>
      <c r="N316" s="34"/>
      <c r="O316" s="34"/>
      <c r="P316" s="34"/>
      <c r="Q316" s="34"/>
      <c r="R316" s="34"/>
      <c r="S316" s="34"/>
      <c r="T316" s="34"/>
      <c r="U316" s="34"/>
      <c r="V316" s="34"/>
      <c r="W316" s="34"/>
      <c r="X316" s="34"/>
      <c r="Y316" s="34"/>
      <c r="Z316" s="34"/>
      <c r="AA316" s="34"/>
      <c r="AB316" s="34"/>
      <c r="AC316" s="34"/>
      <c r="AD316" s="34"/>
      <c r="AE316" s="34"/>
    </row>
    <row r="317" spans="11:31" x14ac:dyDescent="0.2">
      <c r="K317" s="34"/>
      <c r="L317" s="34"/>
      <c r="M317" s="34"/>
      <c r="N317" s="34"/>
      <c r="O317" s="34"/>
      <c r="P317" s="34"/>
      <c r="Q317" s="34"/>
      <c r="R317" s="34"/>
      <c r="S317" s="34"/>
      <c r="T317" s="34"/>
      <c r="U317" s="34"/>
      <c r="V317" s="34"/>
      <c r="W317" s="34"/>
      <c r="X317" s="34"/>
      <c r="Y317" s="34"/>
      <c r="Z317" s="34"/>
      <c r="AA317" s="34"/>
      <c r="AB317" s="34"/>
      <c r="AC317" s="34"/>
      <c r="AD317" s="34"/>
      <c r="AE317" s="34"/>
    </row>
    <row r="318" spans="11:31" x14ac:dyDescent="0.2">
      <c r="K318" s="34"/>
      <c r="L318" s="34"/>
      <c r="M318" s="34"/>
      <c r="N318" s="34"/>
      <c r="O318" s="34"/>
      <c r="P318" s="34"/>
      <c r="Q318" s="34"/>
      <c r="R318" s="34"/>
      <c r="S318" s="34"/>
      <c r="T318" s="34"/>
      <c r="U318" s="34"/>
      <c r="V318" s="34"/>
      <c r="W318" s="34"/>
      <c r="X318" s="34"/>
      <c r="Y318" s="34"/>
      <c r="Z318" s="34"/>
      <c r="AA318" s="34"/>
      <c r="AB318" s="34"/>
      <c r="AC318" s="34"/>
      <c r="AD318" s="34"/>
      <c r="AE318" s="34"/>
    </row>
    <row r="319" spans="11:31" x14ac:dyDescent="0.2">
      <c r="K319" s="34"/>
      <c r="L319" s="34"/>
      <c r="M319" s="34"/>
      <c r="N319" s="34"/>
      <c r="O319" s="34"/>
      <c r="P319" s="34"/>
      <c r="Q319" s="34"/>
      <c r="R319" s="34"/>
      <c r="S319" s="34"/>
      <c r="T319" s="34"/>
      <c r="U319" s="34"/>
      <c r="V319" s="34"/>
      <c r="W319" s="34"/>
      <c r="X319" s="34"/>
      <c r="Y319" s="34"/>
      <c r="Z319" s="34"/>
      <c r="AA319" s="34"/>
      <c r="AB319" s="34"/>
      <c r="AC319" s="34"/>
      <c r="AD319" s="34"/>
      <c r="AE319" s="34"/>
    </row>
    <row r="320" spans="11:31" x14ac:dyDescent="0.2">
      <c r="K320" s="34"/>
      <c r="L320" s="34"/>
      <c r="M320" s="34"/>
      <c r="N320" s="34"/>
      <c r="O320" s="34"/>
      <c r="P320" s="34"/>
      <c r="Q320" s="34"/>
      <c r="R320" s="34"/>
      <c r="S320" s="34"/>
      <c r="T320" s="34"/>
      <c r="U320" s="34"/>
      <c r="V320" s="34"/>
      <c r="W320" s="34"/>
      <c r="X320" s="34"/>
      <c r="Y320" s="34"/>
      <c r="Z320" s="34"/>
      <c r="AA320" s="34"/>
      <c r="AB320" s="34"/>
      <c r="AC320" s="34"/>
      <c r="AD320" s="34"/>
      <c r="AE320" s="34"/>
    </row>
    <row r="321" spans="11:31" x14ac:dyDescent="0.2">
      <c r="K321" s="34"/>
      <c r="L321" s="34"/>
      <c r="M321" s="34"/>
      <c r="N321" s="34"/>
      <c r="O321" s="34"/>
      <c r="P321" s="34"/>
      <c r="Q321" s="34"/>
      <c r="R321" s="34"/>
      <c r="S321" s="34"/>
      <c r="T321" s="34"/>
      <c r="U321" s="34"/>
      <c r="V321" s="34"/>
      <c r="W321" s="34"/>
      <c r="X321" s="34"/>
      <c r="Y321" s="34"/>
      <c r="Z321" s="34"/>
      <c r="AA321" s="34"/>
      <c r="AB321" s="34"/>
      <c r="AC321" s="34"/>
      <c r="AD321" s="34"/>
      <c r="AE321" s="34"/>
    </row>
    <row r="322" spans="11:31" x14ac:dyDescent="0.2">
      <c r="K322" s="34"/>
      <c r="L322" s="34"/>
      <c r="M322" s="34"/>
      <c r="N322" s="34"/>
      <c r="O322" s="34"/>
      <c r="P322" s="34"/>
      <c r="Q322" s="34"/>
      <c r="R322" s="34"/>
      <c r="S322" s="34"/>
      <c r="T322" s="34"/>
      <c r="U322" s="34"/>
      <c r="V322" s="34"/>
      <c r="W322" s="34"/>
      <c r="X322" s="34"/>
      <c r="Y322" s="34"/>
      <c r="Z322" s="34"/>
      <c r="AA322" s="34"/>
      <c r="AB322" s="34"/>
      <c r="AC322" s="34"/>
      <c r="AD322" s="34"/>
      <c r="AE322" s="34"/>
    </row>
    <row r="323" spans="11:31" x14ac:dyDescent="0.2">
      <c r="K323" s="34"/>
      <c r="L323" s="34"/>
      <c r="M323" s="34"/>
      <c r="N323" s="34"/>
      <c r="O323" s="34"/>
      <c r="P323" s="34"/>
      <c r="Q323" s="34"/>
      <c r="R323" s="34"/>
      <c r="S323" s="34"/>
      <c r="T323" s="34"/>
      <c r="U323" s="34"/>
      <c r="V323" s="34"/>
      <c r="W323" s="34"/>
      <c r="X323" s="34"/>
      <c r="Y323" s="34"/>
      <c r="Z323" s="34"/>
      <c r="AA323" s="34"/>
      <c r="AB323" s="34"/>
      <c r="AC323" s="34"/>
      <c r="AD323" s="34"/>
      <c r="AE323" s="34"/>
    </row>
    <row r="324" spans="11:31" x14ac:dyDescent="0.2">
      <c r="K324" s="34"/>
      <c r="L324" s="34"/>
      <c r="M324" s="34"/>
      <c r="N324" s="34"/>
      <c r="O324" s="34"/>
      <c r="P324" s="34"/>
      <c r="Q324" s="34"/>
      <c r="R324" s="34"/>
      <c r="S324" s="34"/>
      <c r="T324" s="34"/>
      <c r="U324" s="34"/>
      <c r="V324" s="34"/>
      <c r="W324" s="34"/>
      <c r="X324" s="34"/>
      <c r="Y324" s="34"/>
      <c r="Z324" s="34"/>
      <c r="AA324" s="34"/>
      <c r="AB324" s="34"/>
      <c r="AC324" s="34"/>
      <c r="AD324" s="34"/>
      <c r="AE324" s="34"/>
    </row>
    <row r="325" spans="11:31" x14ac:dyDescent="0.2">
      <c r="K325" s="34"/>
      <c r="L325" s="34"/>
      <c r="M325" s="34"/>
      <c r="N325" s="34"/>
      <c r="O325" s="34"/>
      <c r="P325" s="34"/>
      <c r="Q325" s="34"/>
      <c r="R325" s="34"/>
      <c r="S325" s="34"/>
      <c r="T325" s="34"/>
      <c r="U325" s="34"/>
      <c r="V325" s="34"/>
      <c r="W325" s="34"/>
      <c r="X325" s="34"/>
      <c r="Y325" s="34"/>
      <c r="Z325" s="34"/>
      <c r="AA325" s="34"/>
      <c r="AB325" s="34"/>
      <c r="AC325" s="34"/>
      <c r="AD325" s="34"/>
      <c r="AE325" s="34"/>
    </row>
    <row r="326" spans="11:31" x14ac:dyDescent="0.2">
      <c r="K326" s="34"/>
      <c r="L326" s="34"/>
      <c r="M326" s="34"/>
      <c r="N326" s="34"/>
      <c r="O326" s="34"/>
      <c r="P326" s="34"/>
      <c r="Q326" s="34"/>
      <c r="R326" s="34"/>
      <c r="S326" s="34"/>
      <c r="T326" s="34"/>
      <c r="U326" s="34"/>
      <c r="V326" s="34"/>
      <c r="W326" s="34"/>
      <c r="X326" s="34"/>
      <c r="Y326" s="34"/>
      <c r="Z326" s="34"/>
      <c r="AA326" s="34"/>
      <c r="AB326" s="34"/>
      <c r="AC326" s="34"/>
      <c r="AD326" s="34"/>
      <c r="AE326" s="34"/>
    </row>
    <row r="327" spans="11:31" x14ac:dyDescent="0.2">
      <c r="K327" s="34"/>
      <c r="L327" s="34"/>
      <c r="M327" s="34"/>
      <c r="N327" s="34"/>
      <c r="O327" s="34"/>
      <c r="P327" s="34"/>
      <c r="Q327" s="34"/>
      <c r="R327" s="34"/>
      <c r="S327" s="34"/>
      <c r="T327" s="34"/>
      <c r="U327" s="34"/>
      <c r="V327" s="34"/>
      <c r="W327" s="34"/>
      <c r="X327" s="34"/>
      <c r="Y327" s="34"/>
      <c r="Z327" s="34"/>
      <c r="AA327" s="34"/>
      <c r="AB327" s="34"/>
      <c r="AC327" s="34"/>
      <c r="AD327" s="34"/>
      <c r="AE327" s="34"/>
    </row>
    <row r="328" spans="11:31" x14ac:dyDescent="0.2">
      <c r="K328" s="34"/>
      <c r="L328" s="34"/>
      <c r="M328" s="34"/>
      <c r="N328" s="34"/>
      <c r="O328" s="34"/>
      <c r="P328" s="34"/>
      <c r="Q328" s="34"/>
      <c r="R328" s="34"/>
      <c r="S328" s="34"/>
      <c r="T328" s="34"/>
      <c r="U328" s="34"/>
      <c r="V328" s="34"/>
      <c r="W328" s="34"/>
      <c r="X328" s="34"/>
      <c r="Y328" s="34"/>
      <c r="Z328" s="34"/>
      <c r="AA328" s="34"/>
      <c r="AB328" s="34"/>
      <c r="AC328" s="34"/>
      <c r="AD328" s="34"/>
      <c r="AE328" s="34"/>
    </row>
    <row r="329" spans="11:31" x14ac:dyDescent="0.2">
      <c r="K329" s="34"/>
      <c r="L329" s="34"/>
      <c r="M329" s="34"/>
      <c r="N329" s="34"/>
      <c r="O329" s="34"/>
      <c r="P329" s="34"/>
      <c r="Q329" s="34"/>
      <c r="R329" s="34"/>
      <c r="S329" s="34"/>
      <c r="T329" s="34"/>
      <c r="U329" s="34"/>
      <c r="V329" s="34"/>
      <c r="W329" s="34"/>
      <c r="X329" s="34"/>
      <c r="Y329" s="34"/>
      <c r="Z329" s="34"/>
      <c r="AA329" s="34"/>
      <c r="AB329" s="34"/>
      <c r="AC329" s="34"/>
      <c r="AD329" s="34"/>
      <c r="AE329" s="34"/>
    </row>
    <row r="330" spans="11:31" x14ac:dyDescent="0.2">
      <c r="K330" s="34"/>
      <c r="L330" s="34"/>
      <c r="M330" s="34"/>
      <c r="N330" s="34"/>
      <c r="O330" s="34"/>
      <c r="P330" s="34"/>
      <c r="Q330" s="34"/>
      <c r="R330" s="34"/>
      <c r="S330" s="34"/>
      <c r="T330" s="34"/>
      <c r="U330" s="34"/>
      <c r="V330" s="34"/>
      <c r="W330" s="34"/>
      <c r="X330" s="34"/>
      <c r="Y330" s="34"/>
      <c r="Z330" s="34"/>
      <c r="AA330" s="34"/>
      <c r="AB330" s="34"/>
      <c r="AC330" s="34"/>
      <c r="AD330" s="34"/>
      <c r="AE330" s="34"/>
    </row>
    <row r="331" spans="11:31" x14ac:dyDescent="0.2">
      <c r="K331" s="34"/>
      <c r="L331" s="34"/>
      <c r="M331" s="34"/>
      <c r="N331" s="34"/>
      <c r="O331" s="34"/>
      <c r="P331" s="34"/>
      <c r="Q331" s="34"/>
      <c r="R331" s="34"/>
      <c r="S331" s="34"/>
      <c r="T331" s="34"/>
      <c r="U331" s="34"/>
      <c r="V331" s="34"/>
      <c r="W331" s="34"/>
      <c r="X331" s="34"/>
      <c r="Y331" s="34"/>
      <c r="Z331" s="34"/>
      <c r="AA331" s="34"/>
      <c r="AB331" s="34"/>
      <c r="AC331" s="34"/>
      <c r="AD331" s="34"/>
      <c r="AE331" s="34"/>
    </row>
    <row r="332" spans="11:31" x14ac:dyDescent="0.2">
      <c r="K332" s="34"/>
      <c r="L332" s="34"/>
      <c r="M332" s="34"/>
      <c r="N332" s="34"/>
      <c r="O332" s="34"/>
      <c r="P332" s="34"/>
      <c r="Q332" s="34"/>
      <c r="R332" s="34"/>
      <c r="S332" s="34"/>
      <c r="T332" s="34"/>
      <c r="U332" s="34"/>
      <c r="V332" s="34"/>
      <c r="W332" s="34"/>
      <c r="X332" s="34"/>
      <c r="Y332" s="34"/>
      <c r="Z332" s="34"/>
      <c r="AA332" s="34"/>
      <c r="AB332" s="34"/>
      <c r="AC332" s="34"/>
      <c r="AD332" s="34"/>
      <c r="AE332" s="34"/>
    </row>
    <row r="333" spans="11:31" x14ac:dyDescent="0.2">
      <c r="K333" s="34"/>
      <c r="L333" s="34"/>
      <c r="M333" s="34"/>
      <c r="N333" s="34"/>
      <c r="O333" s="34"/>
      <c r="P333" s="34"/>
      <c r="Q333" s="34"/>
      <c r="R333" s="34"/>
      <c r="S333" s="34"/>
      <c r="T333" s="34"/>
      <c r="U333" s="34"/>
      <c r="V333" s="34"/>
      <c r="W333" s="34"/>
      <c r="X333" s="34"/>
      <c r="Y333" s="34"/>
      <c r="Z333" s="34"/>
      <c r="AA333" s="34"/>
      <c r="AB333" s="34"/>
      <c r="AC333" s="34"/>
      <c r="AD333" s="34"/>
      <c r="AE333" s="34"/>
    </row>
    <row r="334" spans="11:31" x14ac:dyDescent="0.2">
      <c r="K334" s="34"/>
      <c r="L334" s="34"/>
      <c r="M334" s="34"/>
      <c r="N334" s="34"/>
      <c r="O334" s="34"/>
      <c r="P334" s="34"/>
      <c r="Q334" s="34"/>
      <c r="R334" s="34"/>
      <c r="S334" s="34"/>
      <c r="T334" s="34"/>
      <c r="U334" s="34"/>
      <c r="V334" s="34"/>
      <c r="W334" s="34"/>
      <c r="X334" s="34"/>
      <c r="Y334" s="34"/>
      <c r="Z334" s="34"/>
      <c r="AA334" s="34"/>
      <c r="AB334" s="34"/>
      <c r="AC334" s="34"/>
      <c r="AD334" s="34"/>
      <c r="AE334" s="34"/>
    </row>
    <row r="335" spans="11:31" x14ac:dyDescent="0.2">
      <c r="K335" s="34"/>
      <c r="L335" s="34"/>
      <c r="M335" s="34"/>
      <c r="N335" s="34"/>
      <c r="O335" s="34"/>
      <c r="P335" s="34"/>
      <c r="Q335" s="34"/>
      <c r="R335" s="34"/>
      <c r="S335" s="34"/>
      <c r="T335" s="34"/>
      <c r="U335" s="34"/>
      <c r="V335" s="34"/>
      <c r="W335" s="34"/>
      <c r="X335" s="34"/>
      <c r="Y335" s="34"/>
      <c r="Z335" s="34"/>
      <c r="AA335" s="34"/>
      <c r="AB335" s="34"/>
      <c r="AC335" s="34"/>
      <c r="AD335" s="34"/>
      <c r="AE335" s="34"/>
    </row>
    <row r="336" spans="11:31" x14ac:dyDescent="0.2">
      <c r="K336" s="34"/>
      <c r="L336" s="34"/>
      <c r="M336" s="34"/>
      <c r="N336" s="34"/>
      <c r="O336" s="34"/>
      <c r="P336" s="34"/>
      <c r="Q336" s="34"/>
      <c r="R336" s="34"/>
      <c r="S336" s="34"/>
      <c r="T336" s="34"/>
      <c r="U336" s="34"/>
      <c r="V336" s="34"/>
      <c r="W336" s="34"/>
      <c r="X336" s="34"/>
      <c r="Y336" s="34"/>
      <c r="Z336" s="34"/>
      <c r="AA336" s="34"/>
      <c r="AB336" s="34"/>
      <c r="AC336" s="34"/>
      <c r="AD336" s="34"/>
      <c r="AE336" s="34"/>
    </row>
    <row r="337" spans="11:31" x14ac:dyDescent="0.2">
      <c r="K337" s="34"/>
      <c r="L337" s="34"/>
      <c r="M337" s="34"/>
      <c r="N337" s="34"/>
      <c r="O337" s="34"/>
      <c r="P337" s="34"/>
      <c r="Q337" s="34"/>
      <c r="R337" s="34"/>
      <c r="S337" s="34"/>
      <c r="T337" s="34"/>
      <c r="U337" s="34"/>
      <c r="V337" s="34"/>
      <c r="W337" s="34"/>
      <c r="X337" s="34"/>
      <c r="Y337" s="34"/>
      <c r="Z337" s="34"/>
      <c r="AA337" s="34"/>
      <c r="AB337" s="34"/>
      <c r="AC337" s="34"/>
      <c r="AD337" s="34"/>
      <c r="AE337" s="34"/>
    </row>
    <row r="338" spans="11:31" x14ac:dyDescent="0.2">
      <c r="K338" s="34"/>
      <c r="L338" s="34"/>
      <c r="M338" s="34"/>
      <c r="N338" s="34"/>
      <c r="O338" s="34"/>
      <c r="P338" s="34"/>
      <c r="Q338" s="34"/>
      <c r="R338" s="34"/>
      <c r="S338" s="34"/>
      <c r="T338" s="34"/>
      <c r="U338" s="34"/>
      <c r="V338" s="34"/>
      <c r="W338" s="34"/>
      <c r="X338" s="34"/>
      <c r="Y338" s="34"/>
      <c r="Z338" s="34"/>
      <c r="AA338" s="34"/>
      <c r="AB338" s="34"/>
      <c r="AC338" s="34"/>
      <c r="AD338" s="34"/>
      <c r="AE338" s="34"/>
    </row>
    <row r="339" spans="11:31" x14ac:dyDescent="0.2">
      <c r="K339" s="34"/>
      <c r="L339" s="34"/>
      <c r="M339" s="34"/>
      <c r="N339" s="34"/>
      <c r="O339" s="34"/>
      <c r="P339" s="34"/>
      <c r="Q339" s="34"/>
      <c r="R339" s="34"/>
      <c r="S339" s="34"/>
      <c r="T339" s="34"/>
      <c r="U339" s="34"/>
      <c r="V339" s="34"/>
      <c r="W339" s="34"/>
      <c r="X339" s="34"/>
      <c r="Y339" s="34"/>
      <c r="Z339" s="34"/>
      <c r="AA339" s="34"/>
      <c r="AB339" s="34"/>
      <c r="AC339" s="34"/>
      <c r="AD339" s="34"/>
      <c r="AE339" s="34"/>
    </row>
    <row r="340" spans="11:31" x14ac:dyDescent="0.2">
      <c r="K340" s="34"/>
      <c r="L340" s="34"/>
      <c r="M340" s="34"/>
      <c r="N340" s="34"/>
      <c r="O340" s="34"/>
      <c r="P340" s="34"/>
      <c r="Q340" s="34"/>
      <c r="R340" s="34"/>
      <c r="S340" s="34"/>
      <c r="T340" s="34"/>
      <c r="U340" s="34"/>
      <c r="V340" s="34"/>
      <c r="W340" s="34"/>
      <c r="X340" s="34"/>
      <c r="Y340" s="34"/>
      <c r="Z340" s="34"/>
      <c r="AA340" s="34"/>
      <c r="AB340" s="34"/>
      <c r="AC340" s="34"/>
      <c r="AD340" s="34"/>
      <c r="AE340" s="34"/>
    </row>
    <row r="341" spans="11:31" x14ac:dyDescent="0.2">
      <c r="K341" s="34"/>
      <c r="L341" s="34"/>
      <c r="M341" s="34"/>
      <c r="N341" s="34"/>
      <c r="O341" s="34"/>
      <c r="P341" s="34"/>
      <c r="Q341" s="34"/>
      <c r="R341" s="34"/>
      <c r="S341" s="34"/>
      <c r="T341" s="34"/>
      <c r="U341" s="34"/>
      <c r="V341" s="34"/>
      <c r="W341" s="34"/>
      <c r="X341" s="34"/>
      <c r="Y341" s="34"/>
      <c r="Z341" s="34"/>
      <c r="AA341" s="34"/>
      <c r="AB341" s="34"/>
      <c r="AC341" s="34"/>
      <c r="AD341" s="34"/>
      <c r="AE341" s="34"/>
    </row>
    <row r="342" spans="11:31" x14ac:dyDescent="0.2">
      <c r="K342" s="34"/>
      <c r="L342" s="34"/>
      <c r="M342" s="34"/>
      <c r="N342" s="34"/>
      <c r="O342" s="34"/>
      <c r="P342" s="34"/>
      <c r="Q342" s="34"/>
      <c r="R342" s="34"/>
      <c r="S342" s="34"/>
      <c r="T342" s="34"/>
      <c r="U342" s="34"/>
      <c r="V342" s="34"/>
      <c r="W342" s="34"/>
      <c r="X342" s="34"/>
      <c r="Y342" s="34"/>
      <c r="Z342" s="34"/>
      <c r="AA342" s="34"/>
      <c r="AB342" s="34"/>
      <c r="AC342" s="34"/>
      <c r="AD342" s="34"/>
      <c r="AE342" s="34"/>
    </row>
    <row r="343" spans="11:31" x14ac:dyDescent="0.2">
      <c r="K343" s="34"/>
      <c r="L343" s="34"/>
      <c r="M343" s="34"/>
      <c r="N343" s="34"/>
      <c r="O343" s="34"/>
      <c r="P343" s="34"/>
      <c r="Q343" s="34"/>
      <c r="R343" s="34"/>
      <c r="S343" s="34"/>
      <c r="T343" s="34"/>
      <c r="U343" s="34"/>
      <c r="V343" s="34"/>
      <c r="W343" s="34"/>
      <c r="X343" s="34"/>
      <c r="Y343" s="34"/>
      <c r="Z343" s="34"/>
      <c r="AA343" s="34"/>
      <c r="AB343" s="34"/>
      <c r="AC343" s="34"/>
      <c r="AD343" s="34"/>
      <c r="AE343" s="34"/>
    </row>
    <row r="344" spans="11:31" x14ac:dyDescent="0.2">
      <c r="K344" s="34"/>
      <c r="L344" s="34"/>
      <c r="M344" s="34"/>
      <c r="N344" s="34"/>
      <c r="O344" s="34"/>
      <c r="P344" s="34"/>
      <c r="Q344" s="34"/>
      <c r="R344" s="34"/>
      <c r="S344" s="34"/>
      <c r="T344" s="34"/>
      <c r="U344" s="34"/>
      <c r="V344" s="34"/>
      <c r="W344" s="34"/>
      <c r="X344" s="34"/>
      <c r="Y344" s="34"/>
      <c r="Z344" s="34"/>
      <c r="AA344" s="34"/>
      <c r="AB344" s="34"/>
      <c r="AC344" s="34"/>
      <c r="AD344" s="34"/>
      <c r="AE344" s="34"/>
    </row>
    <row r="345" spans="11:31" x14ac:dyDescent="0.2">
      <c r="K345" s="34"/>
      <c r="L345" s="34"/>
      <c r="M345" s="34"/>
      <c r="N345" s="34"/>
      <c r="O345" s="34"/>
      <c r="P345" s="34"/>
      <c r="Q345" s="34"/>
      <c r="R345" s="34"/>
      <c r="S345" s="34"/>
      <c r="T345" s="34"/>
      <c r="U345" s="34"/>
      <c r="V345" s="34"/>
      <c r="W345" s="34"/>
      <c r="X345" s="34"/>
      <c r="Y345" s="34"/>
      <c r="Z345" s="34"/>
      <c r="AA345" s="34"/>
      <c r="AB345" s="34"/>
      <c r="AC345" s="34"/>
      <c r="AD345" s="34"/>
      <c r="AE345" s="34"/>
    </row>
    <row r="346" spans="11:31" x14ac:dyDescent="0.2">
      <c r="K346" s="34"/>
      <c r="L346" s="34"/>
      <c r="M346" s="34"/>
      <c r="N346" s="34"/>
      <c r="O346" s="34"/>
      <c r="P346" s="34"/>
      <c r="Q346" s="34"/>
      <c r="R346" s="34"/>
      <c r="S346" s="34"/>
      <c r="T346" s="34"/>
      <c r="U346" s="34"/>
      <c r="V346" s="34"/>
      <c r="W346" s="34"/>
      <c r="X346" s="34"/>
      <c r="Y346" s="34"/>
      <c r="Z346" s="34"/>
      <c r="AA346" s="34"/>
      <c r="AB346" s="34"/>
      <c r="AC346" s="34"/>
      <c r="AD346" s="34"/>
      <c r="AE346" s="34"/>
    </row>
    <row r="347" spans="11:31" x14ac:dyDescent="0.2">
      <c r="K347" s="34"/>
      <c r="L347" s="34"/>
      <c r="M347" s="34"/>
      <c r="N347" s="34"/>
      <c r="O347" s="34"/>
      <c r="P347" s="34"/>
      <c r="Q347" s="34"/>
      <c r="R347" s="34"/>
      <c r="S347" s="34"/>
      <c r="T347" s="34"/>
      <c r="U347" s="34"/>
      <c r="V347" s="34"/>
      <c r="W347" s="34"/>
      <c r="X347" s="34"/>
      <c r="Y347" s="34"/>
      <c r="Z347" s="34"/>
      <c r="AA347" s="34"/>
      <c r="AB347" s="34"/>
      <c r="AC347" s="34"/>
      <c r="AD347" s="34"/>
      <c r="AE347" s="34"/>
    </row>
    <row r="348" spans="11:31" x14ac:dyDescent="0.2">
      <c r="K348" s="34"/>
      <c r="L348" s="34"/>
      <c r="M348" s="34"/>
      <c r="N348" s="34"/>
      <c r="O348" s="34"/>
      <c r="P348" s="34"/>
      <c r="Q348" s="34"/>
      <c r="R348" s="34"/>
      <c r="S348" s="34"/>
      <c r="T348" s="34"/>
      <c r="U348" s="34"/>
      <c r="V348" s="34"/>
      <c r="W348" s="34"/>
      <c r="X348" s="34"/>
      <c r="Y348" s="34"/>
      <c r="Z348" s="34"/>
      <c r="AA348" s="34"/>
      <c r="AB348" s="34"/>
      <c r="AC348" s="34"/>
      <c r="AD348" s="34"/>
      <c r="AE348" s="34"/>
    </row>
    <row r="349" spans="11:31" x14ac:dyDescent="0.2">
      <c r="K349" s="34"/>
      <c r="L349" s="34"/>
      <c r="M349" s="34"/>
      <c r="N349" s="34"/>
      <c r="O349" s="34"/>
      <c r="P349" s="34"/>
      <c r="Q349" s="34"/>
      <c r="R349" s="34"/>
      <c r="S349" s="34"/>
      <c r="T349" s="34"/>
      <c r="U349" s="34"/>
      <c r="V349" s="34"/>
      <c r="W349" s="34"/>
      <c r="X349" s="34"/>
      <c r="Y349" s="34"/>
      <c r="Z349" s="34"/>
      <c r="AA349" s="34"/>
      <c r="AB349" s="34"/>
      <c r="AC349" s="34"/>
      <c r="AD349" s="34"/>
      <c r="AE349" s="34"/>
    </row>
    <row r="350" spans="11:31" x14ac:dyDescent="0.2">
      <c r="K350" s="34"/>
      <c r="L350" s="34"/>
      <c r="M350" s="34"/>
      <c r="N350" s="34"/>
      <c r="O350" s="34"/>
      <c r="P350" s="34"/>
      <c r="Q350" s="34"/>
      <c r="R350" s="34"/>
      <c r="S350" s="34"/>
      <c r="T350" s="34"/>
      <c r="U350" s="34"/>
      <c r="V350" s="34"/>
      <c r="W350" s="34"/>
      <c r="X350" s="34"/>
      <c r="Y350" s="34"/>
      <c r="Z350" s="34"/>
      <c r="AA350" s="34"/>
      <c r="AB350" s="34"/>
      <c r="AC350" s="34"/>
      <c r="AD350" s="34"/>
      <c r="AE350" s="34"/>
    </row>
    <row r="351" spans="11:31" x14ac:dyDescent="0.2">
      <c r="K351" s="34"/>
      <c r="L351" s="34"/>
      <c r="M351" s="34"/>
      <c r="N351" s="34"/>
      <c r="O351" s="34"/>
      <c r="P351" s="34"/>
      <c r="Q351" s="34"/>
      <c r="R351" s="34"/>
      <c r="S351" s="34"/>
      <c r="T351" s="34"/>
      <c r="U351" s="34"/>
      <c r="V351" s="34"/>
      <c r="W351" s="34"/>
      <c r="X351" s="34"/>
      <c r="Y351" s="34"/>
      <c r="Z351" s="34"/>
      <c r="AA351" s="34"/>
      <c r="AB351" s="34"/>
      <c r="AC351" s="34"/>
      <c r="AD351" s="34"/>
      <c r="AE351" s="34"/>
    </row>
    <row r="352" spans="11:31" x14ac:dyDescent="0.2">
      <c r="K352" s="34"/>
      <c r="L352" s="34"/>
      <c r="M352" s="34"/>
      <c r="N352" s="34"/>
      <c r="O352" s="34"/>
      <c r="P352" s="34"/>
      <c r="Q352" s="34"/>
      <c r="R352" s="34"/>
      <c r="S352" s="34"/>
      <c r="T352" s="34"/>
      <c r="U352" s="34"/>
      <c r="V352" s="34"/>
      <c r="W352" s="34"/>
      <c r="X352" s="34"/>
      <c r="Y352" s="34"/>
      <c r="Z352" s="34"/>
      <c r="AA352" s="34"/>
      <c r="AB352" s="34"/>
      <c r="AC352" s="34"/>
      <c r="AD352" s="34"/>
      <c r="AE352" s="34"/>
    </row>
    <row r="353" spans="11:31" x14ac:dyDescent="0.2">
      <c r="K353" s="34"/>
      <c r="L353" s="34"/>
      <c r="M353" s="34"/>
      <c r="N353" s="34"/>
      <c r="O353" s="34"/>
      <c r="P353" s="34"/>
      <c r="Q353" s="34"/>
      <c r="R353" s="34"/>
      <c r="S353" s="34"/>
      <c r="T353" s="34"/>
      <c r="U353" s="34"/>
      <c r="V353" s="34"/>
      <c r="W353" s="34"/>
      <c r="X353" s="34"/>
      <c r="Y353" s="34"/>
      <c r="Z353" s="34"/>
      <c r="AA353" s="34"/>
      <c r="AB353" s="34"/>
      <c r="AC353" s="34"/>
      <c r="AD353" s="34"/>
      <c r="AE353" s="34"/>
    </row>
    <row r="354" spans="11:31" x14ac:dyDescent="0.2">
      <c r="K354" s="34"/>
      <c r="L354" s="34"/>
      <c r="M354" s="34"/>
      <c r="N354" s="34"/>
      <c r="O354" s="34"/>
      <c r="P354" s="34"/>
      <c r="Q354" s="34"/>
      <c r="R354" s="34"/>
      <c r="S354" s="34"/>
      <c r="T354" s="34"/>
      <c r="U354" s="34"/>
      <c r="V354" s="34"/>
      <c r="W354" s="34"/>
      <c r="X354" s="34"/>
      <c r="Y354" s="34"/>
      <c r="Z354" s="34"/>
      <c r="AA354" s="34"/>
      <c r="AB354" s="34"/>
      <c r="AC354" s="34"/>
      <c r="AD354" s="34"/>
      <c r="AE354" s="34"/>
    </row>
    <row r="355" spans="11:31" x14ac:dyDescent="0.2">
      <c r="K355" s="34"/>
      <c r="L355" s="34"/>
      <c r="M355" s="34"/>
      <c r="N355" s="34"/>
      <c r="O355" s="34"/>
      <c r="P355" s="34"/>
      <c r="Q355" s="34"/>
      <c r="R355" s="34"/>
      <c r="S355" s="34"/>
      <c r="T355" s="34"/>
      <c r="U355" s="34"/>
      <c r="V355" s="34"/>
      <c r="W355" s="34"/>
      <c r="X355" s="34"/>
      <c r="Y355" s="34"/>
      <c r="Z355" s="34"/>
      <c r="AA355" s="34"/>
      <c r="AB355" s="34"/>
      <c r="AC355" s="34"/>
      <c r="AD355" s="34"/>
      <c r="AE355" s="34"/>
    </row>
    <row r="356" spans="11:31" x14ac:dyDescent="0.2">
      <c r="K356" s="34"/>
      <c r="L356" s="34"/>
      <c r="M356" s="34"/>
      <c r="N356" s="34"/>
      <c r="O356" s="34"/>
      <c r="P356" s="34"/>
      <c r="Q356" s="34"/>
      <c r="R356" s="34"/>
      <c r="S356" s="34"/>
      <c r="T356" s="34"/>
      <c r="U356" s="34"/>
      <c r="V356" s="34"/>
      <c r="W356" s="34"/>
      <c r="X356" s="34"/>
      <c r="Y356" s="34"/>
      <c r="Z356" s="34"/>
      <c r="AA356" s="34"/>
      <c r="AB356" s="34"/>
      <c r="AC356" s="34"/>
      <c r="AD356" s="34"/>
      <c r="AE356" s="34"/>
    </row>
    <row r="357" spans="11:31" x14ac:dyDescent="0.2">
      <c r="K357" s="34"/>
      <c r="L357" s="34"/>
      <c r="M357" s="34"/>
      <c r="N357" s="34"/>
      <c r="O357" s="34"/>
      <c r="P357" s="34"/>
      <c r="Q357" s="34"/>
      <c r="R357" s="34"/>
      <c r="S357" s="34"/>
      <c r="T357" s="34"/>
      <c r="U357" s="34"/>
      <c r="V357" s="34"/>
      <c r="W357" s="34"/>
      <c r="X357" s="34"/>
      <c r="Y357" s="34"/>
      <c r="Z357" s="34"/>
      <c r="AA357" s="34"/>
      <c r="AB357" s="34"/>
      <c r="AC357" s="34"/>
      <c r="AD357" s="34"/>
      <c r="AE357" s="34"/>
    </row>
    <row r="358" spans="11:31" x14ac:dyDescent="0.2">
      <c r="K358" s="34"/>
      <c r="L358" s="34"/>
      <c r="M358" s="34"/>
      <c r="N358" s="34"/>
      <c r="O358" s="34"/>
      <c r="P358" s="34"/>
      <c r="Q358" s="34"/>
      <c r="R358" s="34"/>
      <c r="S358" s="34"/>
      <c r="T358" s="34"/>
      <c r="U358" s="34"/>
      <c r="V358" s="34"/>
      <c r="W358" s="34"/>
      <c r="X358" s="34"/>
      <c r="Y358" s="34"/>
      <c r="Z358" s="34"/>
      <c r="AA358" s="34"/>
      <c r="AB358" s="34"/>
      <c r="AC358" s="34"/>
      <c r="AD358" s="34"/>
      <c r="AE358" s="34"/>
    </row>
  </sheetData>
  <mergeCells count="19">
    <mergeCell ref="AA9:AE9"/>
    <mergeCell ref="C10:D10"/>
    <mergeCell ref="E10:H10"/>
    <mergeCell ref="I10:J10"/>
    <mergeCell ref="K10:M10"/>
    <mergeCell ref="O10:S10"/>
    <mergeCell ref="T10:U10"/>
    <mergeCell ref="V10:Z10"/>
    <mergeCell ref="AC10:AE10"/>
    <mergeCell ref="AA10:AB10"/>
    <mergeCell ref="A6:H6"/>
    <mergeCell ref="O6:Z9"/>
    <mergeCell ref="C9:J9"/>
    <mergeCell ref="K9:N9"/>
    <mergeCell ref="A1:F3"/>
    <mergeCell ref="G1:H4"/>
    <mergeCell ref="A4:F4"/>
    <mergeCell ref="A5:H5"/>
    <mergeCell ref="O5:Z5"/>
  </mergeCells>
  <pageMargins left="0.7" right="0.7" top="0.75" bottom="0.75" header="0.3" footer="0.3"/>
  <pageSetup paperSize="9" scale="34" orientation="landscape" horizontalDpi="1200" verticalDpi="1200"/>
  <drawing r:id="rId1"/>
  <legacyDrawing r:id="rId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V383"/>
  <sheetViews>
    <sheetView zoomScale="150" zoomScaleNormal="150" workbookViewId="0">
      <selection activeCell="I4" sqref="I4"/>
    </sheetView>
  </sheetViews>
  <sheetFormatPr baseColWidth="10" defaultColWidth="8.83203125" defaultRowHeight="15" x14ac:dyDescent="0.2"/>
  <cols>
    <col min="1" max="1" width="21.33203125" style="33" customWidth="1"/>
    <col min="2" max="2" width="9.6640625" style="41" customWidth="1"/>
    <col min="3" max="3" width="12.5" style="34" customWidth="1"/>
    <col min="4" max="4" width="13.5" style="34" customWidth="1"/>
    <col min="5" max="5" width="13.1640625" style="34" customWidth="1"/>
    <col min="6" max="6" width="12.5" style="34" customWidth="1"/>
    <col min="7" max="7" width="10.5" style="34" customWidth="1"/>
    <col min="8" max="8" width="10.83203125" style="34" customWidth="1"/>
    <col min="9" max="9" width="12.1640625" style="34" customWidth="1"/>
    <col min="10" max="10" width="11.33203125" style="34" customWidth="1"/>
    <col min="11" max="11" width="9.5" style="142" customWidth="1"/>
    <col min="12" max="12" width="10.5" style="142" customWidth="1"/>
    <col min="13" max="13" width="12.1640625" style="142" customWidth="1"/>
    <col min="14" max="14" width="11.5" style="142" customWidth="1"/>
    <col min="15" max="15" width="16.5" style="142" customWidth="1"/>
    <col min="16" max="16" width="18.1640625" style="142" customWidth="1"/>
    <col min="17" max="17" width="14" style="142" customWidth="1"/>
    <col min="18" max="18" width="10.83203125" style="142" customWidth="1"/>
    <col min="19" max="19" width="14.83203125" style="142" customWidth="1"/>
    <col min="20" max="20" width="36.33203125" style="142" customWidth="1"/>
    <col min="21" max="16384" width="8.83203125" style="142"/>
  </cols>
  <sheetData>
    <row r="1" spans="1:22" ht="24" x14ac:dyDescent="0.3">
      <c r="A1" s="377" t="s">
        <v>51</v>
      </c>
      <c r="B1" s="377"/>
      <c r="C1" s="377"/>
      <c r="D1" s="377"/>
      <c r="E1" s="377"/>
      <c r="F1" s="377"/>
      <c r="G1" s="378"/>
      <c r="H1" s="379"/>
      <c r="I1" s="42"/>
      <c r="J1" s="42"/>
      <c r="K1" s="3"/>
      <c r="M1" s="4"/>
      <c r="N1" s="4"/>
      <c r="O1" s="1"/>
      <c r="P1" s="1"/>
      <c r="Q1" s="1"/>
      <c r="R1" s="1"/>
      <c r="S1" s="2"/>
    </row>
    <row r="2" spans="1:22" ht="24" x14ac:dyDescent="0.3">
      <c r="A2" s="377"/>
      <c r="B2" s="377"/>
      <c r="C2" s="377"/>
      <c r="D2" s="377"/>
      <c r="E2" s="377"/>
      <c r="F2" s="377"/>
      <c r="G2" s="378"/>
      <c r="H2" s="379"/>
      <c r="I2" s="42"/>
      <c r="J2" s="42"/>
      <c r="K2" s="3"/>
      <c r="M2" s="4"/>
      <c r="N2" s="4"/>
      <c r="O2" s="1"/>
      <c r="P2" s="1"/>
      <c r="Q2" s="1"/>
      <c r="R2" s="1"/>
      <c r="S2" s="2"/>
    </row>
    <row r="3" spans="1:22" ht="24" x14ac:dyDescent="0.3">
      <c r="A3" s="377"/>
      <c r="B3" s="377"/>
      <c r="C3" s="377"/>
      <c r="D3" s="377"/>
      <c r="E3" s="377"/>
      <c r="F3" s="377"/>
      <c r="G3" s="378"/>
      <c r="H3" s="379"/>
      <c r="I3" s="42"/>
      <c r="J3" s="42"/>
      <c r="K3" s="3"/>
      <c r="M3" s="4"/>
      <c r="N3" s="4"/>
      <c r="O3" s="1"/>
      <c r="P3" s="1"/>
      <c r="Q3" s="1"/>
      <c r="R3" s="1"/>
      <c r="S3" s="2"/>
    </row>
    <row r="4" spans="1:22" ht="24" x14ac:dyDescent="0.3">
      <c r="A4" s="380" t="s">
        <v>50</v>
      </c>
      <c r="B4" s="380"/>
      <c r="C4" s="380"/>
      <c r="D4" s="380"/>
      <c r="E4" s="380"/>
      <c r="F4" s="380"/>
      <c r="G4" s="378"/>
      <c r="H4" s="379"/>
      <c r="I4" s="42"/>
      <c r="J4" s="42"/>
      <c r="K4" s="3"/>
      <c r="M4" s="4"/>
      <c r="N4" s="90"/>
      <c r="O4" s="1"/>
      <c r="P4" s="1"/>
      <c r="Q4" s="1"/>
      <c r="R4" s="1"/>
      <c r="S4" s="2"/>
    </row>
    <row r="5" spans="1:22" s="6" customFormat="1" ht="19" x14ac:dyDescent="0.25">
      <c r="A5" s="381" t="s">
        <v>48</v>
      </c>
      <c r="B5" s="381"/>
      <c r="C5" s="381"/>
      <c r="D5" s="381"/>
      <c r="E5" s="381"/>
      <c r="F5" s="381"/>
      <c r="G5" s="381"/>
      <c r="H5" s="382"/>
      <c r="I5" s="43"/>
      <c r="J5" s="43"/>
      <c r="K5" s="9"/>
      <c r="M5" s="5"/>
      <c r="N5" s="5"/>
      <c r="O5" s="10"/>
      <c r="P5" s="10"/>
      <c r="Q5" s="10"/>
      <c r="R5" s="10"/>
      <c r="S5" s="10"/>
    </row>
    <row r="6" spans="1:22" s="6" customFormat="1" ht="20" thickBot="1" x14ac:dyDescent="0.3">
      <c r="A6" s="360" t="s">
        <v>49</v>
      </c>
      <c r="B6" s="360"/>
      <c r="C6" s="360"/>
      <c r="D6" s="360"/>
      <c r="E6" s="360"/>
      <c r="F6" s="360"/>
      <c r="G6" s="360"/>
      <c r="H6" s="361"/>
      <c r="I6" s="43"/>
      <c r="J6" s="43"/>
      <c r="K6" s="9"/>
      <c r="L6" s="9"/>
      <c r="M6" s="9"/>
      <c r="N6" s="9"/>
      <c r="O6" s="12"/>
      <c r="P6" s="12"/>
      <c r="Q6" s="13"/>
      <c r="R6" s="13"/>
      <c r="S6" s="13"/>
    </row>
    <row r="7" spans="1:22" s="6" customFormat="1" ht="20" thickTop="1" x14ac:dyDescent="0.25">
      <c r="A7" s="30"/>
      <c r="B7" s="36"/>
      <c r="C7" s="44"/>
      <c r="D7" s="44"/>
      <c r="E7" s="44"/>
      <c r="F7" s="44"/>
      <c r="G7" s="44"/>
      <c r="H7" s="44"/>
      <c r="I7" s="43"/>
      <c r="J7" s="43"/>
      <c r="K7" s="9"/>
      <c r="L7" s="9"/>
      <c r="M7" s="9"/>
      <c r="N7" s="9"/>
      <c r="S7" s="7"/>
    </row>
    <row r="8" spans="1:22" x14ac:dyDescent="0.2">
      <c r="H8" s="34" t="s">
        <v>60</v>
      </c>
      <c r="N8" s="157"/>
      <c r="O8" s="157"/>
      <c r="P8" s="157"/>
      <c r="Q8" s="157"/>
      <c r="R8" s="157"/>
      <c r="S8" s="157"/>
      <c r="T8" s="151"/>
      <c r="U8" s="151"/>
      <c r="V8" s="151"/>
    </row>
    <row r="9" spans="1:22" ht="19" x14ac:dyDescent="0.25">
      <c r="A9" s="155"/>
      <c r="B9" s="174" t="s">
        <v>52</v>
      </c>
      <c r="C9" s="175"/>
      <c r="D9" s="175"/>
      <c r="E9" s="175"/>
      <c r="F9" s="175"/>
      <c r="H9" s="157"/>
      <c r="I9" s="157"/>
      <c r="J9" s="157"/>
      <c r="K9" s="157"/>
      <c r="L9" s="157"/>
      <c r="M9" s="157"/>
      <c r="N9" s="157"/>
      <c r="O9" s="157"/>
      <c r="P9" s="203" t="s">
        <v>98</v>
      </c>
      <c r="Q9" s="157"/>
      <c r="R9" s="157"/>
      <c r="S9" s="157"/>
      <c r="T9" s="151"/>
      <c r="U9" s="151"/>
      <c r="V9" s="151"/>
    </row>
    <row r="10" spans="1:22" ht="45" x14ac:dyDescent="0.2">
      <c r="A10" s="41"/>
      <c r="B10" s="449" t="s">
        <v>31</v>
      </c>
      <c r="C10" s="449" t="s">
        <v>17</v>
      </c>
      <c r="D10" s="449" t="s">
        <v>16</v>
      </c>
      <c r="E10" s="449" t="s">
        <v>15</v>
      </c>
      <c r="F10" s="449" t="s">
        <v>32</v>
      </c>
      <c r="G10" s="449" t="s">
        <v>41</v>
      </c>
      <c r="H10" s="449" t="s">
        <v>44</v>
      </c>
      <c r="I10" s="449" t="s">
        <v>13</v>
      </c>
      <c r="J10" s="450" t="s">
        <v>56</v>
      </c>
      <c r="K10" s="450" t="s">
        <v>57</v>
      </c>
      <c r="L10" s="450" t="s">
        <v>92</v>
      </c>
      <c r="M10" s="450" t="s">
        <v>96</v>
      </c>
      <c r="N10" s="157"/>
      <c r="O10" s="157"/>
      <c r="P10" s="324" t="s">
        <v>44</v>
      </c>
      <c r="Q10" s="324" t="s">
        <v>13</v>
      </c>
      <c r="R10" s="325" t="s">
        <v>97</v>
      </c>
      <c r="S10" s="325" t="s">
        <v>95</v>
      </c>
      <c r="T10" s="151"/>
      <c r="U10" s="151"/>
      <c r="V10" s="151"/>
    </row>
    <row r="11" spans="1:22" x14ac:dyDescent="0.2">
      <c r="A11" s="41"/>
      <c r="B11" s="445">
        <f>Data!C16+Data!C23+Data!C30+Data!C37+Data!C44+Data!C51+Data!C58+Data!C65+Data!C72+Data!C79+Data!C86+Data!C93</f>
        <v>0</v>
      </c>
      <c r="C11" s="445">
        <f>Data!D16+Data!D23+Data!D30+Data!D37+Data!D44+Data!D51+Data!D58+Data!D65+Data!D72+Data!D79+Data!D86+Data!D93</f>
        <v>0</v>
      </c>
      <c r="D11" s="445">
        <f>Data!E16+Data!E23+Data!E30+Data!E37+Data!E44+Data!E51+Data!E58+Data!E65+Data!E72+Data!E79+Data!E86+Data!E93</f>
        <v>0</v>
      </c>
      <c r="E11" s="445">
        <f>Data!F16+Data!F23+Data!F30+Data!F37+Data!F44+Data!F51+Data!F58+Data!F65+Data!F72+Data!F79+Data!F86+Data!F93</f>
        <v>0</v>
      </c>
      <c r="F11" s="445">
        <f>Data!G16+Data!G23+Data!G30+Data!G37+Data!G44+Data!G51+Data!G58+Data!G65+Data!G72+Data!G79+Data!G86+Data!G93</f>
        <v>0</v>
      </c>
      <c r="G11" s="445">
        <f>Data!H16+Data!H23+Data!H30+Data!H37+Data!H44+Data!H51+Data!H58+Data!H65+Data!H72+Data!H79+Data!H86+Data!H93</f>
        <v>0</v>
      </c>
      <c r="H11" s="445">
        <f>Data!I16+Data!I23+Data!I30+Data!I37+Data!I44+Data!I51+Data!I58+Data!I65+Data!I72+Data!I79+Data!I86+Data!I93</f>
        <v>0</v>
      </c>
      <c r="I11" s="445">
        <f>Data!J16+Data!J23+Data!J30+Data!J37+Data!J44+Data!J51+Data!J58+Data!J65+Data!J72+Data!J79+Data!J86+Data!J93</f>
        <v>0</v>
      </c>
      <c r="J11" s="445">
        <f>Data!K16+Data!K23+Data!K30+Data!K37+Data!K44+Data!K51+Data!K58+Data!K65+Data!K72+Data!K79+Data!K86+Data!K93</f>
        <v>0</v>
      </c>
      <c r="K11" s="445">
        <f>Data!L16+Data!L23+Data!L30+Data!L37+Data!L44+Data!L51+Data!L58+Data!L65+Data!L72+Data!L79+Data!L86+Data!L93</f>
        <v>0</v>
      </c>
      <c r="L11" s="445">
        <f>Data!M16+Data!M23+Data!M30+Data!M37+Data!M44+Data!M51+Data!M58+Data!M65+Data!M72+Data!M79+Data!M86+Data!M93</f>
        <v>0</v>
      </c>
      <c r="M11" s="445">
        <f>Data!N21+Data!N28+Data!N35+Data!N42+Data!N49+Data!N56+Data!N63+Data!N70+Data!N77+Data!N84+Data!N91+Data!N98</f>
        <v>0</v>
      </c>
      <c r="N11" s="157"/>
      <c r="O11" s="157"/>
      <c r="P11" s="157">
        <f>H11</f>
        <v>0</v>
      </c>
      <c r="Q11" s="157">
        <f>I11</f>
        <v>0</v>
      </c>
      <c r="R11" s="157">
        <f>B15</f>
        <v>0</v>
      </c>
      <c r="S11" s="157">
        <v>0</v>
      </c>
      <c r="T11" s="151"/>
      <c r="U11" s="151"/>
      <c r="V11" s="151"/>
    </row>
    <row r="12" spans="1:22" x14ac:dyDescent="0.2">
      <c r="A12" s="41"/>
      <c r="B12" s="52"/>
      <c r="C12" s="52"/>
      <c r="D12" s="52"/>
      <c r="E12" s="52"/>
      <c r="F12" s="52"/>
      <c r="G12" s="52"/>
      <c r="H12" s="52"/>
      <c r="J12" s="52"/>
      <c r="K12" s="52"/>
      <c r="L12" s="52"/>
      <c r="M12" s="52"/>
      <c r="N12" s="157"/>
      <c r="O12" s="157" t="s">
        <v>122</v>
      </c>
      <c r="P12" s="327" t="e">
        <f>P11/S11</f>
        <v>#DIV/0!</v>
      </c>
      <c r="Q12" s="327" t="e">
        <f>Q11/S11</f>
        <v>#DIV/0!</v>
      </c>
      <c r="R12" s="157"/>
      <c r="S12" s="157"/>
      <c r="T12" s="151"/>
      <c r="U12" s="151"/>
      <c r="V12" s="151"/>
    </row>
    <row r="13" spans="1:22" x14ac:dyDescent="0.2">
      <c r="A13" s="444" t="s">
        <v>93</v>
      </c>
      <c r="B13" s="445">
        <f>B11+C11</f>
        <v>0</v>
      </c>
      <c r="C13" s="170"/>
      <c r="D13" s="168"/>
      <c r="E13" s="168"/>
      <c r="F13" s="168"/>
      <c r="G13" s="168"/>
      <c r="H13" s="168"/>
      <c r="I13" s="168"/>
      <c r="J13" s="168"/>
      <c r="K13" s="168"/>
      <c r="L13" s="168"/>
      <c r="M13" s="168"/>
      <c r="N13" s="157"/>
      <c r="O13" s="157" t="s">
        <v>123</v>
      </c>
      <c r="P13" s="327"/>
      <c r="Q13" s="327" t="e">
        <f>Q11/R11</f>
        <v>#DIV/0!</v>
      </c>
      <c r="R13" s="157"/>
      <c r="S13" s="157"/>
      <c r="T13" s="151"/>
      <c r="U13" s="151"/>
      <c r="V13" s="151"/>
    </row>
    <row r="14" spans="1:22" x14ac:dyDescent="0.2">
      <c r="A14" s="444" t="s">
        <v>82</v>
      </c>
      <c r="B14" s="445">
        <f>D11+E11</f>
        <v>0</v>
      </c>
      <c r="C14" s="170"/>
      <c r="D14" s="168"/>
      <c r="E14" s="168"/>
      <c r="F14" s="168"/>
      <c r="G14" s="168"/>
      <c r="H14" s="168"/>
      <c r="I14" s="168"/>
      <c r="J14" s="168"/>
      <c r="K14" s="168"/>
      <c r="L14" s="168"/>
      <c r="M14" s="168"/>
      <c r="N14" s="157"/>
      <c r="O14" s="157"/>
      <c r="P14" s="157"/>
      <c r="Q14" s="157"/>
      <c r="R14" s="157"/>
      <c r="S14" s="157"/>
      <c r="T14" s="151"/>
      <c r="U14" s="151"/>
      <c r="V14" s="151"/>
    </row>
    <row r="15" spans="1:22" x14ac:dyDescent="0.2">
      <c r="A15" s="446" t="s">
        <v>119</v>
      </c>
      <c r="B15" s="447">
        <f>SUM(B13:B14)</f>
        <v>0</v>
      </c>
      <c r="C15" s="334"/>
      <c r="D15" s="172"/>
      <c r="E15" s="172"/>
      <c r="F15" s="172"/>
      <c r="G15" s="172"/>
      <c r="H15" s="172"/>
      <c r="I15" s="172"/>
      <c r="J15" s="172"/>
      <c r="K15" s="172"/>
      <c r="L15" s="172"/>
      <c r="M15" s="172"/>
      <c r="N15" s="157"/>
      <c r="O15" s="157"/>
      <c r="P15" s="203" t="s">
        <v>91</v>
      </c>
      <c r="Q15" s="157"/>
      <c r="R15" s="157"/>
      <c r="S15" s="157"/>
      <c r="T15" s="151"/>
      <c r="U15" s="151"/>
      <c r="V15" s="151"/>
    </row>
    <row r="16" spans="1:22" x14ac:dyDescent="0.2">
      <c r="A16" s="41"/>
      <c r="B16" s="34"/>
      <c r="C16" s="144"/>
      <c r="D16" s="168"/>
      <c r="E16" s="168"/>
      <c r="F16" s="168"/>
      <c r="G16" s="168"/>
      <c r="H16" s="168"/>
      <c r="I16" s="148"/>
      <c r="J16" s="168"/>
      <c r="K16" s="168"/>
      <c r="L16" s="168"/>
      <c r="M16" s="168"/>
      <c r="N16" s="157"/>
      <c r="O16" s="157"/>
      <c r="P16" s="197" t="s">
        <v>56</v>
      </c>
      <c r="Q16" s="241" t="s">
        <v>57</v>
      </c>
      <c r="R16" s="241" t="s">
        <v>92</v>
      </c>
      <c r="S16" s="326" t="s">
        <v>47</v>
      </c>
      <c r="T16" s="151"/>
      <c r="U16" s="151"/>
      <c r="V16" s="151"/>
    </row>
    <row r="17" spans="1:22" s="243" customFormat="1" x14ac:dyDescent="0.2">
      <c r="A17" s="444" t="s">
        <v>100</v>
      </c>
      <c r="B17" s="448">
        <f>F11</f>
        <v>0</v>
      </c>
      <c r="C17" s="52"/>
      <c r="D17" s="168"/>
      <c r="E17" s="168"/>
      <c r="F17" s="168"/>
      <c r="G17" s="168"/>
      <c r="H17" s="168"/>
      <c r="I17" s="244"/>
      <c r="J17" s="168"/>
      <c r="K17" s="168"/>
      <c r="L17" s="168"/>
      <c r="M17" s="168"/>
      <c r="N17" s="157"/>
      <c r="O17" s="157"/>
      <c r="P17" s="157">
        <f>J11</f>
        <v>0</v>
      </c>
      <c r="Q17" s="157">
        <f t="shared" ref="Q17:R17" si="0">K11</f>
        <v>0</v>
      </c>
      <c r="R17" s="157">
        <f t="shared" si="0"/>
        <v>0</v>
      </c>
      <c r="S17" s="157">
        <f>SUM(P17:R17)</f>
        <v>0</v>
      </c>
      <c r="T17" s="151"/>
      <c r="U17" s="151"/>
      <c r="V17" s="151"/>
    </row>
    <row r="18" spans="1:22" s="243" customFormat="1" x14ac:dyDescent="0.2">
      <c r="A18" s="444" t="s">
        <v>99</v>
      </c>
      <c r="B18" s="448">
        <f>G11</f>
        <v>0</v>
      </c>
      <c r="C18" s="144"/>
      <c r="D18" s="168"/>
      <c r="E18" s="168"/>
      <c r="F18" s="168"/>
      <c r="G18" s="168"/>
      <c r="H18" s="168"/>
      <c r="I18" s="244"/>
      <c r="J18" s="168"/>
      <c r="K18" s="168"/>
      <c r="L18" s="168"/>
      <c r="M18" s="168"/>
      <c r="N18" s="157"/>
      <c r="O18" s="157" t="s">
        <v>124</v>
      </c>
      <c r="P18" s="327" t="e">
        <f>P17/S17</f>
        <v>#DIV/0!</v>
      </c>
      <c r="Q18" s="327" t="e">
        <f>Q17/S17</f>
        <v>#DIV/0!</v>
      </c>
      <c r="R18" s="327" t="e">
        <f>R17/S17</f>
        <v>#DIV/0!</v>
      </c>
      <c r="S18" s="157"/>
      <c r="T18" s="151"/>
      <c r="U18" s="151"/>
      <c r="V18" s="151"/>
    </row>
    <row r="19" spans="1:22" s="243" customFormat="1" x14ac:dyDescent="0.2">
      <c r="A19" s="446" t="s">
        <v>120</v>
      </c>
      <c r="B19" s="447">
        <f>SUM(B17:B18)</f>
        <v>0</v>
      </c>
      <c r="C19" s="144"/>
      <c r="D19" s="168"/>
      <c r="E19" s="168"/>
      <c r="F19" s="168"/>
      <c r="G19" s="168"/>
      <c r="H19" s="168"/>
      <c r="I19" s="244"/>
      <c r="J19" s="168"/>
      <c r="K19" s="168"/>
      <c r="L19" s="168"/>
      <c r="M19" s="168"/>
      <c r="N19" s="157"/>
      <c r="O19" s="157"/>
      <c r="P19" s="157"/>
      <c r="Q19" s="157"/>
      <c r="R19" s="157"/>
      <c r="S19" s="157"/>
      <c r="T19" s="151"/>
      <c r="U19" s="151"/>
      <c r="V19" s="151"/>
    </row>
    <row r="20" spans="1:22" s="243" customFormat="1" ht="30" x14ac:dyDescent="0.2">
      <c r="A20" s="41"/>
      <c r="B20" s="34"/>
      <c r="C20" s="144"/>
      <c r="D20" s="168"/>
      <c r="E20" s="168"/>
      <c r="F20" s="168"/>
      <c r="G20" s="168"/>
      <c r="H20" s="168"/>
      <c r="I20" s="244"/>
      <c r="J20" s="168"/>
      <c r="K20" s="168"/>
      <c r="L20" s="168"/>
      <c r="M20" s="168"/>
      <c r="N20" s="157"/>
      <c r="O20" s="157"/>
      <c r="P20" s="197" t="s">
        <v>101</v>
      </c>
      <c r="Q20" s="345" t="s">
        <v>103</v>
      </c>
      <c r="R20" s="157"/>
      <c r="S20" s="157"/>
      <c r="T20" s="151"/>
      <c r="U20" s="151"/>
      <c r="V20" s="151"/>
    </row>
    <row r="21" spans="1:22" s="243" customFormat="1" x14ac:dyDescent="0.2">
      <c r="A21" s="41"/>
      <c r="B21" s="34"/>
      <c r="C21" s="451" t="s">
        <v>121</v>
      </c>
      <c r="D21" s="168"/>
      <c r="E21" s="168"/>
      <c r="F21" s="168"/>
      <c r="G21" s="168"/>
      <c r="H21" s="168"/>
      <c r="I21" s="244"/>
      <c r="J21" s="168"/>
      <c r="K21" s="168"/>
      <c r="L21" s="168"/>
      <c r="M21" s="168"/>
      <c r="N21" s="157"/>
      <c r="O21" s="157"/>
      <c r="P21" s="157">
        <f>M11</f>
        <v>0</v>
      </c>
      <c r="Q21" s="157">
        <f>Data!B100</f>
        <v>0</v>
      </c>
      <c r="R21" s="157"/>
      <c r="S21" s="157"/>
      <c r="T21" s="151"/>
      <c r="U21" s="151"/>
      <c r="V21" s="151"/>
    </row>
    <row r="22" spans="1:22" s="243" customFormat="1" x14ac:dyDescent="0.2">
      <c r="A22" s="41"/>
      <c r="B22" s="34"/>
      <c r="C22" s="52"/>
      <c r="D22" s="168"/>
      <c r="E22" s="168"/>
      <c r="F22" s="168"/>
      <c r="G22" s="168"/>
      <c r="H22" s="168"/>
      <c r="I22" s="244"/>
      <c r="J22" s="168"/>
      <c r="K22" s="168"/>
      <c r="L22" s="168"/>
      <c r="M22" s="168"/>
      <c r="N22" s="157"/>
      <c r="O22" s="157"/>
      <c r="P22" s="327" t="e">
        <f>P21/Q21</f>
        <v>#DIV/0!</v>
      </c>
      <c r="Q22" s="157"/>
      <c r="R22" s="157"/>
      <c r="S22" s="157"/>
      <c r="T22" s="151"/>
      <c r="U22" s="151"/>
      <c r="V22" s="151"/>
    </row>
    <row r="23" spans="1:22" s="243" customFormat="1" x14ac:dyDescent="0.2">
      <c r="A23" s="41"/>
      <c r="B23" s="34"/>
      <c r="C23" s="52"/>
      <c r="D23" s="168"/>
      <c r="E23" s="168"/>
      <c r="F23" s="168"/>
      <c r="G23" s="168"/>
      <c r="H23" s="168"/>
      <c r="I23" s="244"/>
      <c r="J23" s="168"/>
      <c r="K23" s="168"/>
      <c r="L23" s="168"/>
      <c r="M23" s="168"/>
      <c r="N23" s="157"/>
      <c r="O23" s="157"/>
      <c r="P23" s="157"/>
      <c r="Q23" s="157"/>
      <c r="R23" s="157"/>
      <c r="S23" s="157"/>
      <c r="T23" s="151"/>
      <c r="U23" s="151"/>
      <c r="V23" s="151"/>
    </row>
    <row r="24" spans="1:22" s="243" customFormat="1" x14ac:dyDescent="0.2">
      <c r="A24" s="41"/>
      <c r="B24" s="34"/>
      <c r="C24" s="52"/>
      <c r="D24" s="168"/>
      <c r="E24" s="168"/>
      <c r="F24" s="168"/>
      <c r="G24" s="168"/>
      <c r="H24" s="168"/>
      <c r="I24" s="244"/>
      <c r="J24" s="168"/>
      <c r="K24" s="168"/>
      <c r="L24" s="168"/>
      <c r="M24" s="168"/>
      <c r="N24" s="157"/>
      <c r="O24" s="157"/>
      <c r="P24" s="157"/>
      <c r="Q24" s="157"/>
      <c r="R24" s="157"/>
      <c r="S24" s="157"/>
      <c r="T24" s="151"/>
      <c r="U24" s="151"/>
      <c r="V24" s="151"/>
    </row>
    <row r="25" spans="1:22" s="243" customFormat="1" x14ac:dyDescent="0.2">
      <c r="A25" s="41"/>
      <c r="B25" s="34"/>
      <c r="C25" s="52"/>
      <c r="D25" s="168"/>
      <c r="E25" s="168"/>
      <c r="F25" s="168"/>
      <c r="G25" s="168"/>
      <c r="H25" s="168"/>
      <c r="I25" s="244"/>
      <c r="J25" s="168"/>
      <c r="K25" s="168"/>
      <c r="L25" s="168"/>
      <c r="M25" s="168"/>
      <c r="N25" s="157"/>
      <c r="O25" s="157"/>
      <c r="P25" s="157"/>
      <c r="Q25" s="157"/>
      <c r="R25" s="157"/>
      <c r="S25" s="157"/>
      <c r="T25" s="151"/>
      <c r="U25" s="151"/>
      <c r="V25" s="151"/>
    </row>
    <row r="26" spans="1:22" s="243" customFormat="1" x14ac:dyDescent="0.2">
      <c r="A26" s="41"/>
      <c r="B26" s="34"/>
      <c r="C26" s="52"/>
      <c r="D26" s="168"/>
      <c r="E26" s="168"/>
      <c r="F26" s="168"/>
      <c r="G26" s="168"/>
      <c r="H26" s="168"/>
      <c r="I26" s="244"/>
      <c r="J26" s="168"/>
      <c r="K26" s="168"/>
      <c r="L26" s="168"/>
      <c r="M26" s="168"/>
      <c r="N26" s="157"/>
      <c r="O26" s="157"/>
      <c r="P26" s="157"/>
      <c r="Q26" s="157"/>
      <c r="R26" s="157"/>
      <c r="S26" s="157"/>
      <c r="T26" s="151"/>
      <c r="U26" s="151"/>
      <c r="V26" s="151"/>
    </row>
    <row r="27" spans="1:22" x14ac:dyDescent="0.2">
      <c r="A27" s="155"/>
      <c r="B27" s="156"/>
      <c r="C27" s="157"/>
      <c r="D27" s="157"/>
      <c r="E27" s="157"/>
      <c r="F27" s="157"/>
      <c r="G27" s="157"/>
      <c r="H27" s="157"/>
      <c r="I27" s="157"/>
      <c r="J27" s="157"/>
      <c r="K27" s="157"/>
      <c r="L27" s="157"/>
      <c r="M27" s="157"/>
      <c r="N27" s="157"/>
      <c r="O27" s="158"/>
      <c r="P27" s="158"/>
      <c r="Q27" s="158"/>
      <c r="R27" s="158"/>
      <c r="S27" s="158"/>
    </row>
    <row r="28" spans="1:22" x14ac:dyDescent="0.2">
      <c r="A28" s="155"/>
      <c r="B28" s="156"/>
      <c r="C28" s="157"/>
      <c r="D28" s="157"/>
      <c r="E28" s="157"/>
      <c r="F28" s="157"/>
      <c r="G28" s="157"/>
      <c r="H28" s="157"/>
      <c r="I28" s="157"/>
      <c r="J28" s="157"/>
      <c r="K28" s="157"/>
      <c r="L28" s="157"/>
      <c r="M28" s="157"/>
      <c r="N28" s="157"/>
      <c r="O28" s="158"/>
      <c r="P28" s="158"/>
      <c r="Q28" s="158"/>
      <c r="R28" s="158"/>
      <c r="S28" s="158"/>
    </row>
    <row r="29" spans="1:22" ht="19" x14ac:dyDescent="0.25">
      <c r="A29" s="155"/>
      <c r="B29" s="156"/>
      <c r="C29" s="174" t="s">
        <v>53</v>
      </c>
      <c r="D29" s="175"/>
      <c r="E29" s="175"/>
      <c r="F29" s="175"/>
      <c r="G29" s="175"/>
      <c r="I29" s="157"/>
      <c r="J29" s="157"/>
      <c r="K29" s="157"/>
      <c r="L29" s="157"/>
      <c r="M29" s="157"/>
      <c r="N29" s="157"/>
      <c r="O29" s="158"/>
      <c r="P29" s="158"/>
      <c r="Q29" s="158"/>
      <c r="R29" s="158"/>
      <c r="S29" s="158"/>
    </row>
    <row r="30" spans="1:22" x14ac:dyDescent="0.2">
      <c r="A30" s="155"/>
      <c r="B30" s="52"/>
      <c r="C30" s="198" t="s">
        <v>29</v>
      </c>
      <c r="D30" s="198" t="s">
        <v>23</v>
      </c>
      <c r="E30" s="198" t="s">
        <v>24</v>
      </c>
      <c r="F30" s="198" t="s">
        <v>25</v>
      </c>
      <c r="G30" s="198" t="s">
        <v>36</v>
      </c>
      <c r="H30" s="198" t="s">
        <v>37</v>
      </c>
      <c r="I30" s="198" t="s">
        <v>26</v>
      </c>
      <c r="J30" s="198" t="s">
        <v>27</v>
      </c>
      <c r="K30" s="198" t="s">
        <v>28</v>
      </c>
      <c r="L30" s="198" t="s">
        <v>42</v>
      </c>
      <c r="M30" s="198" t="s">
        <v>43</v>
      </c>
      <c r="N30" s="52"/>
      <c r="O30" s="158"/>
      <c r="P30" s="347" t="s">
        <v>104</v>
      </c>
      <c r="Q30" s="347" t="s">
        <v>105</v>
      </c>
      <c r="R30" s="347" t="s">
        <v>106</v>
      </c>
      <c r="S30" s="347" t="s">
        <v>107</v>
      </c>
      <c r="T30" s="347" t="s">
        <v>108</v>
      </c>
    </row>
    <row r="31" spans="1:22" x14ac:dyDescent="0.2">
      <c r="A31" s="155"/>
      <c r="B31" s="199">
        <v>1</v>
      </c>
      <c r="C31" s="161">
        <f>Data!P16+Data!P23+Data!P30+Data!P37+Data!P44+Data!P51+Data!P58+Data!P65+Data!P72+Data!P79+Data!P86+Data!P93</f>
        <v>0</v>
      </c>
      <c r="D31" s="161">
        <f>Data!Q16+Data!Q23+Data!Q30+Data!Q37+Data!Q44+Data!Q51+Data!Q58+Data!Q65+Data!Q72+Data!Q79+Data!Q86+Data!Q93</f>
        <v>0</v>
      </c>
      <c r="E31" s="161">
        <f>Data!R16+Data!R23+Data!R30+Data!R37+Data!R44+Data!R51+Data!R58+Data!R65+Data!R72+Data!R79+Data!R86+Data!R93</f>
        <v>0</v>
      </c>
      <c r="F31" s="161">
        <f>Data!S16+Data!S23+Data!S30+Data!S37+Data!S44+Data!S51+Data!S58+Data!S65+Data!S72+Data!S79+Data!S86+Data!S93</f>
        <v>0</v>
      </c>
      <c r="G31" s="161">
        <f>Data!T16+Data!T23+Data!T30+Data!T37+Data!T44+Data!T51+Data!T58+Data!T65+Data!T72+Data!T79+Data!T86+Data!T93</f>
        <v>0</v>
      </c>
      <c r="H31" s="161">
        <f>Data!U16+Data!U23+Data!U30+Data!U37+Data!U44+Data!U51+Data!U58+Data!U65+Data!U72+Data!U79+Data!U86+Data!U93</f>
        <v>0</v>
      </c>
      <c r="I31" s="161">
        <f>Data!V16+Data!V23+Data!V30+Data!V37+Data!V44+Data!V51+Data!V58+Data!V65+Data!V72+Data!V79+Data!V86+Data!V93</f>
        <v>0</v>
      </c>
      <c r="J31" s="161">
        <f>Data!W16+Data!W23+Data!W30+Data!W37+Data!W44+Data!W51+Data!W58+Data!W65+Data!W72+Data!W79+Data!W86+Data!W93</f>
        <v>0</v>
      </c>
      <c r="K31" s="161">
        <f>Data!X16+Data!X23+Data!X30+Data!X37+Data!X44+Data!X51+Data!X58+Data!X65+Data!X72+Data!X79+Data!X86+Data!X93</f>
        <v>0</v>
      </c>
      <c r="L31" s="161">
        <f>Data!Y16+Data!Y23+Data!Y30+Data!Y37+Data!Y44+Data!Y51+Data!Y58+Data!Y65+Data!Y72+Data!Y79+Data!Y86+Data!Y93</f>
        <v>0</v>
      </c>
      <c r="M31" s="162">
        <f>SUM(C31:L31)</f>
        <v>0</v>
      </c>
      <c r="N31" s="165" t="e">
        <f>M31/M36</f>
        <v>#DIV/0!</v>
      </c>
      <c r="O31" s="158"/>
      <c r="P31" s="327" t="e">
        <f>N31</f>
        <v>#DIV/0!</v>
      </c>
      <c r="Q31" s="327" t="e">
        <f>N32</f>
        <v>#DIV/0!</v>
      </c>
      <c r="R31" s="327" t="e">
        <f>N33</f>
        <v>#DIV/0!</v>
      </c>
      <c r="S31" s="327" t="e">
        <f>N34</f>
        <v>#DIV/0!</v>
      </c>
      <c r="T31" s="346" t="e">
        <f>N35</f>
        <v>#DIV/0!</v>
      </c>
    </row>
    <row r="32" spans="1:22" x14ac:dyDescent="0.2">
      <c r="A32" s="155"/>
      <c r="B32" s="199">
        <v>2</v>
      </c>
      <c r="C32" s="161">
        <f>Data!P17+Data!P24+Data!P31+Data!P38+Data!P45+Data!P52+Data!P59+Data!P66+Data!P73+Data!P80+Data!P87+Data!P94</f>
        <v>0</v>
      </c>
      <c r="D32" s="161">
        <f>Data!Q17+Data!Q24+Data!Q31+Data!Q38+Data!Q45+Data!Q52+Data!Q59+Data!Q66+Data!Q73+Data!Q80+Data!Q87+Data!Q94</f>
        <v>0</v>
      </c>
      <c r="E32" s="161">
        <f>Data!R17+Data!R24+Data!R31+Data!R38+Data!R45+Data!R52+Data!R59+Data!R66+Data!R73+Data!R80+Data!R87+Data!R94</f>
        <v>0</v>
      </c>
      <c r="F32" s="161">
        <f>Data!S17+Data!S24+Data!S31+Data!S38+Data!S45+Data!S52+Data!S59+Data!S66+Data!S73+Data!S80+Data!S87+Data!S94</f>
        <v>0</v>
      </c>
      <c r="G32" s="161">
        <f>Data!T17+Data!T24+Data!T31+Data!T38+Data!T45+Data!T52+Data!T59+Data!T66+Data!T73+Data!T80+Data!T87+Data!T94</f>
        <v>0</v>
      </c>
      <c r="H32" s="161">
        <f>Data!U17+Data!U24+Data!U31+Data!U38+Data!U45+Data!U52+Data!U59+Data!U66+Data!U73+Data!U80+Data!U87+Data!U94</f>
        <v>0</v>
      </c>
      <c r="I32" s="161">
        <f>Data!V17+Data!V24+Data!V31+Data!V38+Data!V45+Data!V52+Data!V59+Data!V66+Data!V73+Data!V80+Data!V87+Data!V94</f>
        <v>0</v>
      </c>
      <c r="J32" s="161">
        <f>Data!W17+Data!W24+Data!W31+Data!W38+Data!W45+Data!W52+Data!W59+Data!W66+Data!W73+Data!W80+Data!W87+Data!W94</f>
        <v>0</v>
      </c>
      <c r="K32" s="161">
        <f>Data!X17+Data!X24+Data!X31+Data!X38+Data!X45+Data!X52+Data!X59+Data!X66+Data!X73+Data!X80+Data!X87+Data!X94</f>
        <v>0</v>
      </c>
      <c r="L32" s="161">
        <f>Data!Y17+Data!Y24+Data!Y31+Data!Y38+Data!Y45+Data!Y52+Data!Y59+Data!Y66+Data!Y73+Data!Y80+Data!Y87+Data!Y94</f>
        <v>0</v>
      </c>
      <c r="M32" s="161">
        <f>Data!Z17+Data!Z24+Data!Z31+Data!Z38+Data!Z45+Data!Z52+Data!Z59+Data!Z66+Data!Z73+Data!Z80+Data!Z87+Data!Z94</f>
        <v>0</v>
      </c>
      <c r="N32" s="165" t="e">
        <f>M32/M36</f>
        <v>#DIV/0!</v>
      </c>
      <c r="O32" s="158"/>
      <c r="P32" s="158"/>
      <c r="Q32" s="158"/>
      <c r="R32" s="158"/>
      <c r="S32" s="158"/>
    </row>
    <row r="33" spans="1:19" x14ac:dyDescent="0.2">
      <c r="A33" s="155"/>
      <c r="B33" s="199">
        <v>3</v>
      </c>
      <c r="C33" s="161">
        <f>Data!P18+Data!P25+Data!P32+Data!P39+Data!P46+Data!P53+Data!P60+Data!P67+Data!P74+Data!P81+Data!P88+Data!P95</f>
        <v>0</v>
      </c>
      <c r="D33" s="161">
        <f>Data!Q18+Data!Q25+Data!Q32+Data!Q39+Data!Q46+Data!Q53+Data!Q60+Data!Q67+Data!Q74+Data!Q81+Data!Q88+Data!Q95</f>
        <v>0</v>
      </c>
      <c r="E33" s="161">
        <f>Data!R18+Data!R25+Data!R32+Data!R39+Data!R46+Data!R53+Data!R60+Data!R67+Data!R74+Data!R81+Data!R88+Data!R95</f>
        <v>0</v>
      </c>
      <c r="F33" s="161">
        <f>Data!S18+Data!S25+Data!S32+Data!S39+Data!S46+Data!S53+Data!S60+Data!S67+Data!S74+Data!S81+Data!S88+Data!S95</f>
        <v>0</v>
      </c>
      <c r="G33" s="161">
        <f>Data!T18+Data!T25+Data!T32+Data!T39+Data!T46+Data!T53+Data!T60+Data!T67+Data!T74+Data!T81+Data!T88+Data!T95</f>
        <v>0</v>
      </c>
      <c r="H33" s="161">
        <f>Data!U18+Data!U25+Data!U32+Data!U39+Data!U46+Data!U53+Data!U60+Data!U67+Data!U74+Data!U81+Data!U88+Data!U95</f>
        <v>0</v>
      </c>
      <c r="I33" s="161">
        <f>Data!V18+Data!V25+Data!V32+Data!V39+Data!V46+Data!V53+Data!V60+Data!V67+Data!V74+Data!V81+Data!V88+Data!V95</f>
        <v>0</v>
      </c>
      <c r="J33" s="161">
        <f>Data!W18+Data!W25+Data!W32+Data!W39+Data!W46+Data!W53+Data!W60+Data!W67+Data!W74+Data!W81+Data!W88+Data!W95</f>
        <v>0</v>
      </c>
      <c r="K33" s="161">
        <f>Data!X18+Data!X25+Data!X32+Data!X39+Data!X46+Data!X53+Data!X60+Data!X67+Data!X74+Data!X81+Data!X88+Data!X95</f>
        <v>0</v>
      </c>
      <c r="L33" s="161">
        <f>Data!Y18+Data!Y25+Data!Y32+Data!Y39+Data!Y46+Data!Y53+Data!Y60+Data!Y67+Data!Y74+Data!Y81+Data!Y88+Data!Y95</f>
        <v>0</v>
      </c>
      <c r="M33" s="161">
        <f>Data!Z18+Data!Z25+Data!Z32+Data!Z39+Data!Z46+Data!Z53+Data!Z60+Data!Z67+Data!Z74+Data!Z81+Data!Z88+Data!Z95</f>
        <v>0</v>
      </c>
      <c r="N33" s="165" t="e">
        <f>M33/M36</f>
        <v>#DIV/0!</v>
      </c>
      <c r="O33" s="158"/>
      <c r="P33" s="158"/>
      <c r="Q33" s="158"/>
      <c r="R33" s="158"/>
      <c r="S33" s="158"/>
    </row>
    <row r="34" spans="1:19" x14ac:dyDescent="0.2">
      <c r="A34" s="155"/>
      <c r="B34" s="199">
        <v>4</v>
      </c>
      <c r="C34" s="161">
        <f>Data!P19+Data!P26+Data!P33+Data!P40+Data!P47+Data!P54+Data!P61+Data!P68+Data!P75+Data!P82+Data!P89+Data!P96</f>
        <v>0</v>
      </c>
      <c r="D34" s="161">
        <f>Data!Q19+Data!Q26+Data!Q33+Data!Q40+Data!Q47+Data!Q54+Data!Q61+Data!Q68+Data!Q75+Data!Q82+Data!Q89+Data!Q96</f>
        <v>0</v>
      </c>
      <c r="E34" s="161">
        <f>Data!R19+Data!R26+Data!R33+Data!R40+Data!R47+Data!R54+Data!R61+Data!R68+Data!R75+Data!R82+Data!R89+Data!R96</f>
        <v>0</v>
      </c>
      <c r="F34" s="161">
        <f>Data!S19+Data!S26+Data!S33+Data!S40+Data!S47+Data!S54+Data!S61+Data!S68+Data!S75+Data!S82+Data!S89+Data!S96</f>
        <v>0</v>
      </c>
      <c r="G34" s="161">
        <f>Data!T19+Data!T26+Data!T33+Data!T40+Data!T47+Data!T54+Data!T61+Data!T68+Data!T75+Data!T82+Data!T89+Data!T96</f>
        <v>0</v>
      </c>
      <c r="H34" s="161">
        <f>Data!U19+Data!U26+Data!U33+Data!U40+Data!U47+Data!U54+Data!U61+Data!U68+Data!U75+Data!U82+Data!U89+Data!U96</f>
        <v>0</v>
      </c>
      <c r="I34" s="161">
        <f>Data!V19+Data!V26+Data!V33+Data!V40+Data!V47+Data!V54+Data!V61+Data!V68+Data!V75+Data!V82+Data!V89+Data!V96</f>
        <v>0</v>
      </c>
      <c r="J34" s="161">
        <f>Data!W19+Data!W26+Data!W33+Data!W40+Data!W47+Data!W54+Data!W61+Data!W68+Data!W75+Data!W82+Data!W89+Data!W96</f>
        <v>0</v>
      </c>
      <c r="K34" s="161">
        <f>Data!X19+Data!X26+Data!X33+Data!X40+Data!X47+Data!X54+Data!X61+Data!X68+Data!X75+Data!X82+Data!X89+Data!X96</f>
        <v>0</v>
      </c>
      <c r="L34" s="161">
        <f>Data!Y19+Data!Y26+Data!Y33+Data!Y40+Data!Y47+Data!Y54+Data!Y61+Data!Y68+Data!Y75+Data!Y82+Data!Y89+Data!Y96</f>
        <v>0</v>
      </c>
      <c r="M34" s="161">
        <f>Data!Z19+Data!Z26+Data!Z33+Data!Z40+Data!Z47+Data!Z54+Data!Z61+Data!Z68+Data!Z75+Data!Z82+Data!Z89+Data!Z96</f>
        <v>0</v>
      </c>
      <c r="N34" s="165" t="e">
        <f>M34/M36</f>
        <v>#DIV/0!</v>
      </c>
      <c r="O34" s="158"/>
      <c r="P34" s="158"/>
      <c r="Q34" s="158"/>
      <c r="R34" s="158"/>
      <c r="S34" s="158"/>
    </row>
    <row r="35" spans="1:19" ht="16" thickBot="1" x14ac:dyDescent="0.25">
      <c r="A35" s="155"/>
      <c r="B35" s="199">
        <v>5</v>
      </c>
      <c r="C35" s="163">
        <f>Data!P20+Data!P27+Data!P34+Data!P41+Data!P48+Data!P55+Data!P62+Data!P69+Data!P76+Data!P83+Data!P90+Data!P97</f>
        <v>0</v>
      </c>
      <c r="D35" s="163">
        <f>Data!Q20+Data!Q27+Data!Q34+Data!Q41+Data!Q48+Data!Q55+Data!Q62+Data!Q69+Data!Q76+Data!Q83+Data!Q90+Data!Q97</f>
        <v>0</v>
      </c>
      <c r="E35" s="163">
        <f>Data!R20+Data!R27+Data!R34+Data!R41+Data!R48+Data!R55+Data!R62+Data!R69+Data!R76+Data!R83+Data!R90+Data!R97</f>
        <v>0</v>
      </c>
      <c r="F35" s="163">
        <f>Data!S20+Data!S27+Data!S34+Data!S41+Data!S48+Data!S55+Data!S62+Data!S69+Data!S76+Data!S83+Data!S90+Data!S97</f>
        <v>0</v>
      </c>
      <c r="G35" s="163">
        <f>Data!T20+Data!T27+Data!T34+Data!T41+Data!T48+Data!T55+Data!T62+Data!T69+Data!T76+Data!T83+Data!T90+Data!T97</f>
        <v>0</v>
      </c>
      <c r="H35" s="163">
        <f>Data!U20+Data!U27+Data!U34+Data!U41+Data!U48+Data!U55+Data!U62+Data!U69+Data!U76+Data!U83+Data!U90+Data!U97</f>
        <v>0</v>
      </c>
      <c r="I35" s="163">
        <f>Data!V20+Data!V27+Data!V34+Data!V41+Data!V48+Data!V55+Data!V62+Data!V69+Data!V76+Data!V83+Data!V90+Data!V97</f>
        <v>0</v>
      </c>
      <c r="J35" s="163">
        <f>Data!W20+Data!W27+Data!W34+Data!W41+Data!W48+Data!W55+Data!W62+Data!W69+Data!W76+Data!W83+Data!W90+Data!W97</f>
        <v>0</v>
      </c>
      <c r="K35" s="163">
        <f>Data!X20+Data!X27+Data!X34+Data!X41+Data!X48+Data!X55+Data!X62+Data!X69+Data!X76+Data!X83+Data!X90+Data!X97</f>
        <v>0</v>
      </c>
      <c r="L35" s="163">
        <f>Data!Y20+Data!Y27+Data!Y34+Data!Y41+Data!Y48+Data!Y55+Data!Y62+Data!Y69+Data!Y76+Data!Y83+Data!Y90+Data!Y97</f>
        <v>0</v>
      </c>
      <c r="M35" s="163">
        <f>Data!Z20+Data!Z27+Data!Z34+Data!Z41+Data!Z48+Data!Z55+Data!Z62+Data!Z69+Data!Z76+Data!Z83+Data!Z90+Data!Z97</f>
        <v>0</v>
      </c>
      <c r="N35" s="165" t="e">
        <f>M35/M36</f>
        <v>#DIV/0!</v>
      </c>
      <c r="O35" s="158"/>
      <c r="P35" s="158"/>
      <c r="Q35" s="158"/>
      <c r="R35" s="158"/>
      <c r="S35" s="158"/>
    </row>
    <row r="36" spans="1:19" ht="16" thickTop="1" x14ac:dyDescent="0.2">
      <c r="A36" s="155"/>
      <c r="B36" s="52"/>
      <c r="C36" s="162">
        <f>SUM(C31:C35)</f>
        <v>0</v>
      </c>
      <c r="D36" s="162">
        <f t="shared" ref="D36:M36" si="1">SUM(D31:D35)</f>
        <v>0</v>
      </c>
      <c r="E36" s="162">
        <f t="shared" si="1"/>
        <v>0</v>
      </c>
      <c r="F36" s="162">
        <f t="shared" si="1"/>
        <v>0</v>
      </c>
      <c r="G36" s="162">
        <f t="shared" si="1"/>
        <v>0</v>
      </c>
      <c r="H36" s="162">
        <f t="shared" si="1"/>
        <v>0</v>
      </c>
      <c r="I36" s="162">
        <f t="shared" si="1"/>
        <v>0</v>
      </c>
      <c r="J36" s="162">
        <f t="shared" si="1"/>
        <v>0</v>
      </c>
      <c r="K36" s="162">
        <f t="shared" si="1"/>
        <v>0</v>
      </c>
      <c r="L36" s="162">
        <f t="shared" si="1"/>
        <v>0</v>
      </c>
      <c r="M36" s="162">
        <f t="shared" si="1"/>
        <v>0</v>
      </c>
      <c r="N36" s="52"/>
      <c r="O36" s="158"/>
      <c r="P36" s="158"/>
      <c r="Q36" s="158"/>
      <c r="R36" s="158"/>
      <c r="S36" s="158"/>
    </row>
    <row r="37" spans="1:19" x14ac:dyDescent="0.2">
      <c r="A37" s="155"/>
      <c r="B37" s="156"/>
      <c r="C37" s="327" t="e">
        <f>C36/M36</f>
        <v>#DIV/0!</v>
      </c>
      <c r="D37" s="327" t="e">
        <f>D36/M36</f>
        <v>#DIV/0!</v>
      </c>
      <c r="E37" s="327" t="e">
        <f>E36/M36</f>
        <v>#DIV/0!</v>
      </c>
      <c r="F37" s="327" t="e">
        <f>F36/M36</f>
        <v>#DIV/0!</v>
      </c>
      <c r="G37" s="327" t="e">
        <f>G36/M36</f>
        <v>#DIV/0!</v>
      </c>
      <c r="H37" s="327" t="e">
        <f>H36/M36</f>
        <v>#DIV/0!</v>
      </c>
      <c r="I37" s="327" t="e">
        <f>I36/M36</f>
        <v>#DIV/0!</v>
      </c>
      <c r="J37" s="327" t="e">
        <f>J36/M36</f>
        <v>#DIV/0!</v>
      </c>
      <c r="K37" s="327" t="e">
        <f>K36/M36</f>
        <v>#DIV/0!</v>
      </c>
      <c r="L37" s="327" t="e">
        <f>L36/M36</f>
        <v>#DIV/0!</v>
      </c>
      <c r="N37" s="157"/>
      <c r="O37" s="158"/>
      <c r="P37" s="158"/>
      <c r="Q37" s="158"/>
      <c r="R37" s="158"/>
      <c r="S37" s="158"/>
    </row>
    <row r="38" spans="1:19" x14ac:dyDescent="0.2">
      <c r="A38" s="155"/>
      <c r="B38" s="156"/>
      <c r="C38" s="157"/>
      <c r="D38" s="157"/>
      <c r="E38" s="157"/>
      <c r="F38" s="157"/>
      <c r="G38" s="157"/>
      <c r="H38" s="157"/>
      <c r="I38" s="157"/>
      <c r="J38" s="157"/>
      <c r="K38" s="157"/>
      <c r="L38" s="157"/>
      <c r="M38" s="157"/>
      <c r="N38" s="157"/>
      <c r="O38" s="158"/>
      <c r="P38" s="158"/>
      <c r="Q38" s="158"/>
      <c r="R38" s="158"/>
      <c r="S38" s="158"/>
    </row>
    <row r="39" spans="1:19" x14ac:dyDescent="0.2">
      <c r="A39" s="155"/>
      <c r="B39" s="156"/>
      <c r="C39" s="157"/>
      <c r="D39" s="157"/>
      <c r="E39" s="157"/>
      <c r="F39" s="157"/>
      <c r="G39" s="157"/>
      <c r="H39" s="157"/>
      <c r="I39" s="157"/>
      <c r="J39" s="157"/>
      <c r="K39" s="157"/>
      <c r="L39" s="157"/>
      <c r="M39" s="157"/>
      <c r="N39" s="157"/>
      <c r="O39" s="158"/>
      <c r="P39" s="158"/>
      <c r="Q39" s="158"/>
      <c r="R39" s="158"/>
      <c r="S39" s="158"/>
    </row>
    <row r="40" spans="1:19" ht="19" x14ac:dyDescent="0.25">
      <c r="A40" s="155"/>
      <c r="B40" s="156"/>
      <c r="C40" s="174" t="s">
        <v>54</v>
      </c>
      <c r="D40" s="157"/>
      <c r="E40" s="157"/>
      <c r="F40" s="157"/>
      <c r="G40" s="157"/>
      <c r="H40" s="157"/>
      <c r="I40" s="157"/>
      <c r="J40" s="157"/>
      <c r="K40" s="157"/>
      <c r="L40" s="157"/>
      <c r="M40" s="157"/>
      <c r="N40" s="157"/>
      <c r="O40" s="158" t="s">
        <v>60</v>
      </c>
      <c r="P40" s="158"/>
      <c r="Q40" s="158"/>
      <c r="R40" s="158"/>
      <c r="S40" s="158"/>
    </row>
    <row r="41" spans="1:19" x14ac:dyDescent="0.2">
      <c r="A41" s="155"/>
      <c r="B41" s="52"/>
      <c r="C41" s="198" t="s">
        <v>29</v>
      </c>
      <c r="D41" s="198" t="s">
        <v>23</v>
      </c>
      <c r="E41" s="198" t="s">
        <v>24</v>
      </c>
      <c r="F41" s="198" t="s">
        <v>25</v>
      </c>
      <c r="G41" s="198" t="s">
        <v>36</v>
      </c>
      <c r="H41" s="198" t="s">
        <v>37</v>
      </c>
      <c r="I41" s="198" t="s">
        <v>26</v>
      </c>
      <c r="J41" s="198" t="s">
        <v>27</v>
      </c>
      <c r="K41" s="198" t="s">
        <v>28</v>
      </c>
      <c r="L41" s="198" t="s">
        <v>42</v>
      </c>
      <c r="M41" s="200" t="s">
        <v>47</v>
      </c>
      <c r="N41" s="157"/>
      <c r="O41" s="158"/>
    </row>
    <row r="42" spans="1:19" x14ac:dyDescent="0.2">
      <c r="A42" s="155"/>
      <c r="B42" s="199">
        <v>1</v>
      </c>
      <c r="C42" s="144" t="e">
        <f>C31/M31</f>
        <v>#DIV/0!</v>
      </c>
      <c r="D42" s="144" t="e">
        <f>D31/M31</f>
        <v>#DIV/0!</v>
      </c>
      <c r="E42" s="144" t="e">
        <f>E31/M31</f>
        <v>#DIV/0!</v>
      </c>
      <c r="F42" s="144" t="e">
        <f>F31/M31</f>
        <v>#DIV/0!</v>
      </c>
      <c r="G42" s="144" t="e">
        <f>G31/M31</f>
        <v>#DIV/0!</v>
      </c>
      <c r="H42" s="144" t="e">
        <f>H31/M31</f>
        <v>#DIV/0!</v>
      </c>
      <c r="I42" s="144" t="e">
        <f>I31/M31</f>
        <v>#DIV/0!</v>
      </c>
      <c r="J42" s="144" t="e">
        <f>J31/M31</f>
        <v>#DIV/0!</v>
      </c>
      <c r="K42" s="144" t="e">
        <f>K31/M31</f>
        <v>#DIV/0!</v>
      </c>
      <c r="L42" s="144" t="e">
        <f>L31/M31</f>
        <v>#DIV/0!</v>
      </c>
      <c r="M42" s="164" t="e">
        <f>SUM(C42:L42)</f>
        <v>#DIV/0!</v>
      </c>
      <c r="N42" s="157"/>
      <c r="O42" s="158"/>
      <c r="P42" s="158"/>
      <c r="Q42" s="158"/>
      <c r="R42" s="158"/>
      <c r="S42" s="158"/>
    </row>
    <row r="43" spans="1:19" x14ac:dyDescent="0.2">
      <c r="A43" s="155"/>
      <c r="B43" s="199">
        <v>2</v>
      </c>
      <c r="C43" s="144" t="e">
        <f>C32/M32</f>
        <v>#DIV/0!</v>
      </c>
      <c r="D43" s="144" t="e">
        <f>D32/M32</f>
        <v>#DIV/0!</v>
      </c>
      <c r="E43" s="144" t="e">
        <f>E32/M32</f>
        <v>#DIV/0!</v>
      </c>
      <c r="F43" s="144" t="e">
        <f>F32/M32</f>
        <v>#DIV/0!</v>
      </c>
      <c r="G43" s="144" t="e">
        <f>G32/M32</f>
        <v>#DIV/0!</v>
      </c>
      <c r="H43" s="144" t="e">
        <f>H32/M32</f>
        <v>#DIV/0!</v>
      </c>
      <c r="I43" s="144" t="e">
        <f>I32/M32</f>
        <v>#DIV/0!</v>
      </c>
      <c r="J43" s="144" t="e">
        <f>J32/M32</f>
        <v>#DIV/0!</v>
      </c>
      <c r="K43" s="144" t="e">
        <f>K32/M32</f>
        <v>#DIV/0!</v>
      </c>
      <c r="L43" s="144" t="e">
        <f>L32/M32</f>
        <v>#DIV/0!</v>
      </c>
      <c r="M43" s="165" t="e">
        <f t="shared" ref="M43:M46" si="2">SUM(C43:L43)</f>
        <v>#DIV/0!</v>
      </c>
      <c r="N43" s="157"/>
      <c r="O43" s="158"/>
      <c r="P43" s="158"/>
      <c r="Q43" s="158"/>
      <c r="R43" s="158"/>
      <c r="S43" s="158"/>
    </row>
    <row r="44" spans="1:19" x14ac:dyDescent="0.2">
      <c r="A44" s="155"/>
      <c r="B44" s="199">
        <v>3</v>
      </c>
      <c r="C44" s="144" t="e">
        <f>C33/M33</f>
        <v>#DIV/0!</v>
      </c>
      <c r="D44" s="144" t="e">
        <f>D33/M33</f>
        <v>#DIV/0!</v>
      </c>
      <c r="E44" s="144" t="e">
        <f>E33/M33</f>
        <v>#DIV/0!</v>
      </c>
      <c r="F44" s="144" t="e">
        <f>F33/M33</f>
        <v>#DIV/0!</v>
      </c>
      <c r="G44" s="144" t="e">
        <f>G33/M33</f>
        <v>#DIV/0!</v>
      </c>
      <c r="H44" s="144" t="e">
        <f>H33/M33</f>
        <v>#DIV/0!</v>
      </c>
      <c r="I44" s="144" t="e">
        <f>I33/M33</f>
        <v>#DIV/0!</v>
      </c>
      <c r="J44" s="144" t="e">
        <f>J33/M33</f>
        <v>#DIV/0!</v>
      </c>
      <c r="K44" s="144" t="e">
        <f>K33/M33</f>
        <v>#DIV/0!</v>
      </c>
      <c r="L44" s="144" t="e">
        <f>L33/M33</f>
        <v>#DIV/0!</v>
      </c>
      <c r="M44" s="165" t="e">
        <f t="shared" si="2"/>
        <v>#DIV/0!</v>
      </c>
      <c r="N44" s="157"/>
      <c r="O44" s="158"/>
      <c r="P44" s="158"/>
      <c r="Q44" s="158"/>
      <c r="R44" s="158"/>
      <c r="S44" s="158"/>
    </row>
    <row r="45" spans="1:19" x14ac:dyDescent="0.2">
      <c r="A45" s="155"/>
      <c r="B45" s="199">
        <v>4</v>
      </c>
      <c r="C45" s="144" t="e">
        <f t="shared" ref="C45:C46" si="3">C34/M34</f>
        <v>#DIV/0!</v>
      </c>
      <c r="D45" s="144" t="e">
        <f>D34/M34</f>
        <v>#DIV/0!</v>
      </c>
      <c r="E45" s="144" t="e">
        <f>E34/M34</f>
        <v>#DIV/0!</v>
      </c>
      <c r="F45" s="144" t="e">
        <f>F34/M34</f>
        <v>#DIV/0!</v>
      </c>
      <c r="G45" s="144" t="e">
        <f>G34/M34</f>
        <v>#DIV/0!</v>
      </c>
      <c r="H45" s="144" t="e">
        <f>H34/M34</f>
        <v>#DIV/0!</v>
      </c>
      <c r="I45" s="144" t="e">
        <f>I34/M34</f>
        <v>#DIV/0!</v>
      </c>
      <c r="J45" s="144" t="e">
        <f>J34/M34</f>
        <v>#DIV/0!</v>
      </c>
      <c r="K45" s="144" t="e">
        <f>K34/M34</f>
        <v>#DIV/0!</v>
      </c>
      <c r="L45" s="144" t="e">
        <f>L34/M34</f>
        <v>#DIV/0!</v>
      </c>
      <c r="M45" s="165" t="e">
        <f t="shared" si="2"/>
        <v>#DIV/0!</v>
      </c>
      <c r="N45" s="157"/>
      <c r="O45" s="158"/>
      <c r="P45" s="158"/>
      <c r="Q45" s="158"/>
      <c r="R45" s="158"/>
      <c r="S45" s="158"/>
    </row>
    <row r="46" spans="1:19" x14ac:dyDescent="0.2">
      <c r="A46" s="155"/>
      <c r="B46" s="199">
        <v>5</v>
      </c>
      <c r="C46" s="176" t="e">
        <f t="shared" si="3"/>
        <v>#DIV/0!</v>
      </c>
      <c r="D46" s="176" t="e">
        <f>D35/M35</f>
        <v>#DIV/0!</v>
      </c>
      <c r="E46" s="176" t="e">
        <f>E35/M35</f>
        <v>#DIV/0!</v>
      </c>
      <c r="F46" s="176" t="e">
        <f>F35/M35</f>
        <v>#DIV/0!</v>
      </c>
      <c r="G46" s="176" t="e">
        <f>G35/M35</f>
        <v>#DIV/0!</v>
      </c>
      <c r="H46" s="176" t="e">
        <f>H35/M35</f>
        <v>#DIV/0!</v>
      </c>
      <c r="I46" s="176" t="e">
        <f>I35/M35</f>
        <v>#DIV/0!</v>
      </c>
      <c r="J46" s="176" t="e">
        <f>J35/M35</f>
        <v>#DIV/0!</v>
      </c>
      <c r="K46" s="176" t="e">
        <f>K35/M35</f>
        <v>#DIV/0!</v>
      </c>
      <c r="L46" s="177" t="e">
        <f>L35/M35</f>
        <v>#DIV/0!</v>
      </c>
      <c r="M46" s="170" t="e">
        <f t="shared" si="2"/>
        <v>#DIV/0!</v>
      </c>
      <c r="N46" s="157"/>
      <c r="O46" s="158"/>
      <c r="P46" s="158"/>
      <c r="Q46" s="158"/>
      <c r="R46" s="158"/>
      <c r="S46" s="158"/>
    </row>
    <row r="47" spans="1:19" x14ac:dyDescent="0.2">
      <c r="A47" s="155"/>
      <c r="B47" s="156"/>
      <c r="C47" s="157"/>
      <c r="D47" s="157"/>
      <c r="E47" s="157"/>
      <c r="F47" s="157"/>
      <c r="G47" s="157"/>
      <c r="H47" s="157"/>
      <c r="I47" s="157"/>
      <c r="J47" s="157"/>
      <c r="K47" s="157"/>
      <c r="L47" s="157"/>
      <c r="M47" s="157"/>
      <c r="N47" s="157"/>
      <c r="O47" s="158"/>
      <c r="P47" s="158"/>
      <c r="Q47" s="158"/>
      <c r="R47" s="158"/>
      <c r="S47" s="158"/>
    </row>
    <row r="48" spans="1:19" x14ac:dyDescent="0.2">
      <c r="A48" s="155"/>
      <c r="B48" s="156"/>
      <c r="C48" s="157"/>
      <c r="D48" s="157"/>
      <c r="E48" s="157"/>
      <c r="F48" s="157"/>
      <c r="G48" s="157"/>
      <c r="H48" s="157"/>
      <c r="I48" s="157"/>
      <c r="J48" s="157"/>
      <c r="K48" s="157"/>
      <c r="L48" s="157"/>
      <c r="M48" s="157"/>
      <c r="N48" s="157"/>
      <c r="O48" s="158"/>
      <c r="P48" s="158"/>
      <c r="Q48" s="158"/>
      <c r="R48" s="158"/>
      <c r="S48" s="158"/>
    </row>
    <row r="49" spans="1:19" x14ac:dyDescent="0.2">
      <c r="A49" s="155"/>
      <c r="B49" s="156"/>
      <c r="C49" s="157"/>
      <c r="D49" s="157"/>
      <c r="E49" s="157"/>
      <c r="F49" s="157"/>
      <c r="G49" s="157"/>
      <c r="H49" s="157"/>
      <c r="I49" s="157"/>
      <c r="J49" s="157"/>
      <c r="K49" s="157"/>
      <c r="L49" s="157"/>
      <c r="M49" s="157"/>
      <c r="N49" s="157"/>
      <c r="O49" s="158"/>
      <c r="P49" s="158"/>
      <c r="Q49" s="158"/>
      <c r="R49" s="158"/>
      <c r="S49" s="158"/>
    </row>
    <row r="50" spans="1:19" x14ac:dyDescent="0.2">
      <c r="A50" s="155"/>
      <c r="B50" s="156"/>
      <c r="C50" s="157"/>
      <c r="D50" s="157"/>
      <c r="E50" s="157"/>
      <c r="F50" s="157"/>
      <c r="G50" s="157"/>
      <c r="H50" s="157"/>
      <c r="I50" s="157"/>
      <c r="J50" s="157"/>
      <c r="K50" s="157"/>
      <c r="L50" s="157"/>
      <c r="M50" s="157"/>
      <c r="N50" s="157"/>
      <c r="O50" s="158"/>
      <c r="P50" s="158"/>
      <c r="Q50" s="158"/>
      <c r="R50" s="158"/>
      <c r="S50" s="158"/>
    </row>
    <row r="51" spans="1:19" ht="19" x14ac:dyDescent="0.25">
      <c r="A51" s="155"/>
      <c r="B51" s="174" t="s">
        <v>55</v>
      </c>
      <c r="C51" s="157"/>
      <c r="D51" s="157"/>
      <c r="E51" s="157"/>
      <c r="F51" s="157"/>
      <c r="G51" s="157"/>
      <c r="H51" s="157"/>
      <c r="I51" s="157"/>
      <c r="J51" s="157"/>
      <c r="K51" s="157"/>
      <c r="L51" s="157"/>
      <c r="M51" s="157"/>
      <c r="N51" s="157"/>
      <c r="O51" s="158"/>
      <c r="P51" s="158"/>
      <c r="Q51" s="158"/>
      <c r="R51" s="158"/>
      <c r="S51" s="158"/>
    </row>
    <row r="52" spans="1:19" x14ac:dyDescent="0.2">
      <c r="A52" s="155"/>
      <c r="B52" s="402" t="s">
        <v>21</v>
      </c>
      <c r="C52" s="403"/>
      <c r="E52" s="404" t="s">
        <v>1</v>
      </c>
      <c r="F52" s="404"/>
      <c r="G52" s="405"/>
      <c r="H52" s="157"/>
      <c r="I52" s="157"/>
      <c r="J52" s="157"/>
      <c r="K52" s="157"/>
      <c r="L52" s="157"/>
      <c r="M52" s="157"/>
      <c r="N52" s="157"/>
      <c r="O52" s="158"/>
      <c r="P52" s="158"/>
      <c r="Q52" s="158"/>
      <c r="R52" s="158"/>
      <c r="S52" s="158"/>
    </row>
    <row r="53" spans="1:19" ht="30" x14ac:dyDescent="0.2">
      <c r="A53" s="155"/>
      <c r="B53" s="335" t="s">
        <v>45</v>
      </c>
      <c r="C53" s="335" t="s">
        <v>46</v>
      </c>
      <c r="D53" s="342" t="s">
        <v>47</v>
      </c>
      <c r="E53" s="335" t="s">
        <v>8</v>
      </c>
      <c r="F53" s="336" t="s">
        <v>9</v>
      </c>
      <c r="G53" s="340" t="s">
        <v>10</v>
      </c>
      <c r="H53" s="341" t="s">
        <v>47</v>
      </c>
      <c r="I53" s="157"/>
      <c r="J53" s="157"/>
      <c r="K53" s="157"/>
      <c r="L53" s="157"/>
      <c r="M53" s="157"/>
      <c r="N53" s="157"/>
      <c r="O53" s="158"/>
      <c r="P53" s="158"/>
      <c r="Q53" s="158"/>
      <c r="R53" s="158"/>
      <c r="S53" s="158"/>
    </row>
    <row r="54" spans="1:19" x14ac:dyDescent="0.2">
      <c r="A54" s="155"/>
      <c r="B54" s="337">
        <f>Data!AA21+Data!AA28+Data!AA35+Data!AA42+Data!AA49+Data!AA56+Data!AA63+Data!AA70+Data!AA77+Data!AA84+Data!AA91+Data!AA98</f>
        <v>0</v>
      </c>
      <c r="C54" s="337">
        <f>Data!AB21+Data!AB28+Data!AB35+Data!AB42+Data!AB49+Data!AB56+Data!AB63+Data!AB70+Data!AB77+Data!AB84+Data!AB91+Data!AB98</f>
        <v>0</v>
      </c>
      <c r="D54" s="339">
        <f>SUM(B54:C54)</f>
        <v>0</v>
      </c>
      <c r="E54" s="157">
        <f>Data!AC21+Data!AC28+Data!AC35+Data!AC42+Data!AC49+Data!AC56+Data!AC63+Data!AC70+Data!AC77+Data!AC84+Data!AC91+Data!AC98</f>
        <v>0</v>
      </c>
      <c r="F54" s="157">
        <f>Data!AD21+Data!AD28+Data!AD35+Data!AD42+Data!AD49+Data!AD56+Data!AD63+Data!AD70+Data!AD77+Data!AD84+Data!AD91+Data!AD98</f>
        <v>0</v>
      </c>
      <c r="G54" s="157">
        <f>Data!AE21+Data!AE28+Data!AE35+Data!AE42+Data!AE49+Data!AE56+Data!AE63+Data!AE70+Data!AE77+Data!AE84+Data!AE91+Data!AE98</f>
        <v>0</v>
      </c>
      <c r="H54" s="203">
        <f>SUM(E54:G54)</f>
        <v>0</v>
      </c>
      <c r="I54" s="157"/>
      <c r="J54" s="157"/>
      <c r="K54" s="157"/>
      <c r="L54" s="157"/>
      <c r="M54" s="157"/>
      <c r="N54" s="157"/>
      <c r="O54" s="158"/>
      <c r="P54" s="158"/>
      <c r="Q54" s="158"/>
      <c r="R54" s="158"/>
      <c r="S54" s="158"/>
    </row>
    <row r="55" spans="1:19" x14ac:dyDescent="0.2">
      <c r="A55" s="155"/>
      <c r="B55" s="338" t="e">
        <f>B54/D54</f>
        <v>#DIV/0!</v>
      </c>
      <c r="C55" s="338" t="e">
        <f>C54/D54</f>
        <v>#DIV/0!</v>
      </c>
      <c r="D55" s="338"/>
      <c r="E55" s="327" t="e">
        <f>E54/H54</f>
        <v>#DIV/0!</v>
      </c>
      <c r="F55" s="327" t="e">
        <f>F54/H54</f>
        <v>#DIV/0!</v>
      </c>
      <c r="G55" s="327" t="e">
        <f>G54/H54</f>
        <v>#DIV/0!</v>
      </c>
      <c r="H55" s="157"/>
      <c r="I55" s="157"/>
      <c r="J55" s="157"/>
      <c r="K55" s="157"/>
      <c r="L55" s="157"/>
      <c r="M55" s="157"/>
      <c r="N55" s="157"/>
      <c r="O55" s="158"/>
      <c r="P55" s="158"/>
      <c r="Q55" s="158"/>
      <c r="R55" s="158"/>
      <c r="S55" s="158"/>
    </row>
    <row r="56" spans="1:19" x14ac:dyDescent="0.2">
      <c r="A56" s="155"/>
      <c r="B56" s="156"/>
      <c r="C56" s="157"/>
      <c r="D56" s="157"/>
      <c r="E56" s="157"/>
      <c r="F56" s="157"/>
      <c r="G56" s="157"/>
      <c r="H56" s="157"/>
      <c r="I56" s="157"/>
      <c r="J56" s="157"/>
      <c r="K56" s="157"/>
      <c r="L56" s="157"/>
      <c r="M56" s="157"/>
      <c r="N56" s="157"/>
      <c r="O56" s="158"/>
      <c r="P56" s="158"/>
      <c r="Q56" s="158"/>
      <c r="R56" s="158"/>
      <c r="S56" s="158"/>
    </row>
    <row r="57" spans="1:19" x14ac:dyDescent="0.2">
      <c r="A57" s="155"/>
      <c r="B57" s="156"/>
      <c r="C57" s="157"/>
      <c r="D57" s="157"/>
      <c r="E57" s="157"/>
      <c r="I57" s="157"/>
      <c r="J57" s="157"/>
      <c r="K57" s="157"/>
      <c r="L57" s="157"/>
      <c r="M57" s="157"/>
      <c r="N57" s="157"/>
      <c r="O57" s="158"/>
      <c r="P57" s="158"/>
      <c r="Q57" s="158"/>
      <c r="R57" s="158"/>
      <c r="S57" s="158"/>
    </row>
    <row r="58" spans="1:19" x14ac:dyDescent="0.2">
      <c r="A58" s="155"/>
      <c r="B58" s="156"/>
      <c r="C58" s="157"/>
      <c r="D58" s="157"/>
      <c r="E58" s="157"/>
      <c r="I58" s="157"/>
      <c r="J58" s="157"/>
      <c r="K58" s="157"/>
      <c r="L58" s="157"/>
      <c r="M58" s="157"/>
      <c r="N58" s="157"/>
      <c r="O58" s="158"/>
      <c r="P58" s="158"/>
      <c r="Q58" s="158"/>
      <c r="R58" s="158"/>
      <c r="S58" s="158"/>
    </row>
    <row r="59" spans="1:19" x14ac:dyDescent="0.2">
      <c r="A59" s="155"/>
      <c r="B59" s="156"/>
      <c r="C59" s="157"/>
      <c r="D59" s="157"/>
      <c r="E59" s="157"/>
      <c r="F59" s="157"/>
      <c r="G59" s="157"/>
      <c r="H59" s="157"/>
      <c r="I59" s="157"/>
      <c r="J59" s="157"/>
      <c r="K59" s="157"/>
      <c r="L59" s="157"/>
      <c r="M59" s="157"/>
      <c r="N59" s="157"/>
      <c r="O59" s="158"/>
      <c r="P59" s="158"/>
      <c r="Q59" s="158"/>
      <c r="R59" s="158"/>
      <c r="S59" s="158"/>
    </row>
    <row r="60" spans="1:19" x14ac:dyDescent="0.2">
      <c r="A60" s="155"/>
      <c r="B60" s="156"/>
      <c r="C60" s="157"/>
      <c r="D60" s="157"/>
      <c r="E60" s="157"/>
      <c r="F60" s="157"/>
      <c r="G60" s="157"/>
      <c r="H60" s="157"/>
      <c r="I60" s="157"/>
      <c r="J60" s="157"/>
      <c r="K60" s="157"/>
      <c r="L60" s="157"/>
      <c r="M60" s="157"/>
      <c r="N60" s="157"/>
      <c r="O60" s="158"/>
      <c r="P60" s="158"/>
      <c r="Q60" s="158"/>
      <c r="R60" s="158"/>
      <c r="S60" s="158"/>
    </row>
    <row r="61" spans="1:19" x14ac:dyDescent="0.2">
      <c r="A61" s="155"/>
      <c r="B61" s="156"/>
      <c r="C61" s="157"/>
      <c r="D61" s="157"/>
      <c r="E61" s="157"/>
      <c r="F61" s="157"/>
      <c r="G61" s="157"/>
      <c r="H61" s="157"/>
      <c r="I61" s="157"/>
      <c r="J61" s="157"/>
      <c r="K61" s="157"/>
      <c r="L61" s="157"/>
      <c r="M61" s="157"/>
      <c r="N61" s="157"/>
      <c r="O61" s="158"/>
      <c r="P61" s="158"/>
      <c r="Q61" s="158"/>
      <c r="R61" s="158"/>
      <c r="S61" s="158"/>
    </row>
    <row r="62" spans="1:19" x14ac:dyDescent="0.2">
      <c r="A62" s="155"/>
      <c r="B62" s="156"/>
      <c r="C62" s="157"/>
      <c r="D62" s="157"/>
      <c r="E62" s="157"/>
      <c r="F62" s="157"/>
      <c r="G62" s="157"/>
      <c r="H62" s="157"/>
      <c r="I62" s="157"/>
      <c r="J62" s="157"/>
      <c r="K62" s="157"/>
      <c r="L62" s="157"/>
      <c r="M62" s="157"/>
      <c r="N62" s="157"/>
      <c r="O62" s="158"/>
      <c r="P62" s="158"/>
      <c r="Q62" s="158"/>
      <c r="R62" s="158"/>
      <c r="S62" s="158"/>
    </row>
    <row r="63" spans="1:19" x14ac:dyDescent="0.2">
      <c r="A63" s="155"/>
      <c r="B63" s="156"/>
      <c r="C63" s="157"/>
      <c r="D63" s="157"/>
      <c r="E63" s="157"/>
      <c r="F63" s="157"/>
      <c r="G63" s="157"/>
      <c r="H63" s="157"/>
      <c r="I63" s="157"/>
      <c r="J63" s="157"/>
      <c r="K63" s="157"/>
      <c r="L63" s="157"/>
      <c r="M63" s="157"/>
      <c r="N63" s="157"/>
      <c r="O63" s="158"/>
      <c r="P63" s="158"/>
      <c r="Q63" s="158"/>
      <c r="R63" s="158"/>
      <c r="S63" s="158"/>
    </row>
    <row r="64" spans="1:19" x14ac:dyDescent="0.2">
      <c r="A64" s="155"/>
      <c r="B64" s="156"/>
      <c r="C64" s="157"/>
      <c r="D64" s="157"/>
      <c r="E64" s="157"/>
      <c r="F64" s="157"/>
      <c r="G64" s="157"/>
      <c r="H64" s="157"/>
      <c r="I64" s="157"/>
      <c r="J64" s="157"/>
      <c r="K64" s="157"/>
      <c r="L64" s="157"/>
      <c r="M64" s="157"/>
      <c r="N64" s="157"/>
      <c r="O64" s="158"/>
      <c r="P64" s="158"/>
      <c r="Q64" s="158"/>
      <c r="R64" s="158"/>
      <c r="S64" s="158"/>
    </row>
    <row r="65" spans="1:20" x14ac:dyDescent="0.2">
      <c r="A65" s="155"/>
      <c r="B65" s="156"/>
      <c r="C65" s="157"/>
      <c r="D65" s="157"/>
      <c r="E65" s="157"/>
      <c r="F65" s="157"/>
      <c r="G65" s="157"/>
      <c r="H65" s="157"/>
      <c r="I65" s="157"/>
      <c r="J65" s="157"/>
      <c r="K65" s="157"/>
      <c r="L65" s="157"/>
      <c r="M65" s="157"/>
      <c r="N65" s="157"/>
      <c r="O65" s="158"/>
      <c r="P65" s="158"/>
      <c r="Q65" s="158"/>
      <c r="R65" s="158"/>
      <c r="S65" s="158"/>
    </row>
    <row r="66" spans="1:20" x14ac:dyDescent="0.2">
      <c r="A66" s="155"/>
      <c r="B66" s="156"/>
      <c r="C66" s="157"/>
      <c r="D66" s="157"/>
      <c r="E66" s="157"/>
      <c r="F66" s="157"/>
      <c r="G66" s="157"/>
      <c r="H66" s="157"/>
      <c r="I66" s="157"/>
      <c r="J66" s="157"/>
      <c r="K66" s="157"/>
      <c r="L66" s="157"/>
      <c r="M66" s="157"/>
      <c r="N66" s="157"/>
      <c r="O66" s="158"/>
      <c r="P66" s="158"/>
      <c r="Q66" s="158"/>
      <c r="R66" s="158"/>
      <c r="S66" s="158"/>
    </row>
    <row r="67" spans="1:20" x14ac:dyDescent="0.2">
      <c r="A67" s="155"/>
      <c r="B67" s="156"/>
      <c r="C67" s="157"/>
      <c r="D67" s="157"/>
      <c r="E67" s="157"/>
      <c r="F67" s="157"/>
      <c r="G67" s="157"/>
      <c r="H67" s="157"/>
      <c r="I67" s="157"/>
      <c r="J67" s="157"/>
      <c r="K67" s="157"/>
      <c r="L67" s="157"/>
      <c r="M67" s="157"/>
      <c r="N67" s="157"/>
      <c r="O67" s="158"/>
      <c r="P67" s="158"/>
      <c r="Q67" s="158"/>
      <c r="R67" s="158"/>
      <c r="S67" s="158"/>
    </row>
    <row r="68" spans="1:20" x14ac:dyDescent="0.2">
      <c r="A68" s="155"/>
      <c r="B68" s="156"/>
      <c r="C68" s="157"/>
      <c r="D68" s="157"/>
      <c r="E68" s="157"/>
      <c r="F68" s="157"/>
      <c r="G68" s="157"/>
      <c r="H68" s="157"/>
      <c r="I68" s="157"/>
      <c r="J68" s="157"/>
      <c r="K68" s="157"/>
      <c r="L68" s="157"/>
      <c r="M68" s="157"/>
      <c r="N68" s="157"/>
      <c r="O68" s="158"/>
      <c r="P68" s="158"/>
      <c r="Q68" s="158"/>
      <c r="R68" s="158"/>
      <c r="S68" s="158"/>
    </row>
    <row r="69" spans="1:20" x14ac:dyDescent="0.2">
      <c r="A69" s="155"/>
      <c r="B69" s="156"/>
      <c r="C69" s="157"/>
      <c r="D69" s="157"/>
      <c r="E69" s="157"/>
      <c r="F69" s="157"/>
      <c r="G69" s="157"/>
      <c r="H69" s="157"/>
      <c r="I69" s="157"/>
      <c r="J69" s="157"/>
      <c r="K69" s="157"/>
      <c r="L69" s="157"/>
      <c r="M69" s="157"/>
      <c r="N69" s="157"/>
      <c r="O69" s="158"/>
      <c r="P69" s="158"/>
      <c r="Q69" s="158"/>
      <c r="R69" s="158"/>
      <c r="S69" s="158"/>
    </row>
    <row r="70" spans="1:20" x14ac:dyDescent="0.2">
      <c r="A70" s="155"/>
      <c r="B70" s="156"/>
      <c r="C70" s="157"/>
      <c r="D70" s="157"/>
      <c r="E70" s="157"/>
      <c r="F70" s="157"/>
      <c r="G70" s="157"/>
      <c r="H70" s="157"/>
      <c r="I70" s="157"/>
      <c r="J70" s="157"/>
      <c r="K70" s="157"/>
      <c r="L70" s="157"/>
      <c r="M70" s="157"/>
      <c r="N70" s="157"/>
      <c r="O70" s="158"/>
      <c r="P70" s="158"/>
      <c r="Q70" s="158"/>
      <c r="R70" s="158"/>
      <c r="S70" s="158"/>
    </row>
    <row r="71" spans="1:20" x14ac:dyDescent="0.2">
      <c r="A71" s="155"/>
      <c r="B71" s="156"/>
      <c r="C71" s="157"/>
      <c r="D71" s="157"/>
      <c r="E71" s="157"/>
      <c r="F71" s="157"/>
      <c r="G71" s="157"/>
      <c r="H71" s="157"/>
      <c r="I71" s="157"/>
      <c r="J71" s="157"/>
      <c r="K71" s="157"/>
      <c r="L71" s="157"/>
      <c r="M71" s="157"/>
      <c r="N71" s="157"/>
      <c r="O71" s="158"/>
      <c r="P71" s="158"/>
      <c r="Q71" s="158"/>
      <c r="R71" s="158"/>
      <c r="S71" s="158"/>
    </row>
    <row r="72" spans="1:20" x14ac:dyDescent="0.2">
      <c r="A72" s="155"/>
      <c r="B72" s="156"/>
      <c r="C72" s="157"/>
      <c r="D72" s="157"/>
      <c r="E72" s="157"/>
      <c r="F72" s="157"/>
      <c r="G72" s="157"/>
      <c r="H72" s="157"/>
      <c r="I72" s="157"/>
      <c r="J72" s="157"/>
      <c r="K72" s="157"/>
      <c r="L72" s="157"/>
      <c r="M72" s="157"/>
      <c r="N72" s="157"/>
      <c r="O72" s="158"/>
      <c r="P72" s="158"/>
      <c r="Q72" s="158"/>
      <c r="R72" s="158"/>
      <c r="S72" s="158"/>
      <c r="T72" s="143"/>
    </row>
    <row r="73" spans="1:20" x14ac:dyDescent="0.2">
      <c r="A73" s="155"/>
      <c r="B73" s="156"/>
      <c r="C73" s="157"/>
      <c r="D73" s="157"/>
      <c r="E73" s="157"/>
      <c r="F73" s="157"/>
      <c r="G73" s="157"/>
      <c r="H73" s="157"/>
      <c r="I73" s="157"/>
      <c r="J73" s="157"/>
      <c r="K73" s="157"/>
      <c r="L73" s="157"/>
      <c r="M73" s="157"/>
      <c r="N73" s="157"/>
      <c r="O73" s="158"/>
      <c r="P73" s="158"/>
      <c r="Q73" s="158"/>
      <c r="R73" s="158"/>
      <c r="S73" s="158"/>
    </row>
    <row r="74" spans="1:20" x14ac:dyDescent="0.2">
      <c r="A74" s="155"/>
      <c r="B74" s="156"/>
      <c r="C74" s="157"/>
      <c r="D74" s="157"/>
      <c r="E74" s="157"/>
      <c r="F74" s="157"/>
      <c r="G74" s="157"/>
      <c r="H74" s="157"/>
      <c r="I74" s="157"/>
      <c r="J74" s="157"/>
      <c r="K74" s="157"/>
      <c r="L74" s="157"/>
      <c r="M74" s="157"/>
      <c r="N74" s="157"/>
      <c r="O74" s="158"/>
      <c r="P74" s="158"/>
      <c r="Q74" s="158"/>
      <c r="R74" s="158"/>
      <c r="S74" s="158"/>
    </row>
    <row r="75" spans="1:20" x14ac:dyDescent="0.2">
      <c r="A75" s="155"/>
      <c r="B75" s="156"/>
      <c r="C75" s="157"/>
      <c r="D75" s="157"/>
      <c r="E75" s="157"/>
      <c r="F75" s="157"/>
      <c r="G75" s="157"/>
      <c r="H75" s="157"/>
      <c r="I75" s="157"/>
      <c r="J75" s="157"/>
      <c r="K75" s="157"/>
      <c r="L75" s="157"/>
      <c r="M75" s="157"/>
      <c r="N75" s="157"/>
      <c r="O75" s="158"/>
      <c r="P75" s="158"/>
      <c r="Q75" s="158"/>
      <c r="R75" s="158"/>
      <c r="S75" s="158"/>
    </row>
    <row r="76" spans="1:20" x14ac:dyDescent="0.2">
      <c r="A76" s="155"/>
      <c r="B76" s="156"/>
      <c r="C76" s="157"/>
      <c r="D76" s="157"/>
      <c r="E76" s="157"/>
      <c r="F76" s="157"/>
      <c r="G76" s="157"/>
      <c r="H76" s="157"/>
      <c r="I76" s="157"/>
      <c r="J76" s="157"/>
      <c r="K76" s="157"/>
      <c r="L76" s="157"/>
      <c r="M76" s="157"/>
      <c r="N76" s="157"/>
      <c r="O76" s="158"/>
      <c r="P76" s="158"/>
      <c r="Q76" s="158"/>
      <c r="R76" s="158"/>
      <c r="S76" s="158"/>
    </row>
    <row r="77" spans="1:20" x14ac:dyDescent="0.2">
      <c r="A77" s="155"/>
      <c r="B77" s="156"/>
      <c r="C77" s="157"/>
      <c r="D77" s="157"/>
      <c r="E77" s="157"/>
      <c r="F77" s="157"/>
      <c r="G77" s="157"/>
      <c r="H77" s="157"/>
      <c r="I77" s="157"/>
      <c r="J77" s="157"/>
      <c r="K77" s="157"/>
      <c r="L77" s="157"/>
      <c r="M77" s="157"/>
      <c r="N77" s="157"/>
      <c r="O77" s="158"/>
      <c r="P77" s="158"/>
      <c r="Q77" s="158"/>
      <c r="R77" s="158"/>
      <c r="S77" s="158"/>
    </row>
    <row r="78" spans="1:20" x14ac:dyDescent="0.2">
      <c r="A78" s="155"/>
      <c r="B78" s="156"/>
      <c r="C78" s="157"/>
      <c r="D78" s="157"/>
      <c r="E78" s="157"/>
      <c r="F78" s="157"/>
      <c r="G78" s="157"/>
      <c r="H78" s="157"/>
      <c r="I78" s="157"/>
      <c r="J78" s="157"/>
      <c r="K78" s="157"/>
      <c r="L78" s="157"/>
      <c r="M78" s="157"/>
      <c r="N78" s="157"/>
      <c r="O78" s="158"/>
      <c r="P78" s="158"/>
      <c r="Q78" s="158"/>
      <c r="R78" s="158"/>
      <c r="S78" s="158"/>
    </row>
    <row r="79" spans="1:20" x14ac:dyDescent="0.2">
      <c r="A79" s="155"/>
      <c r="B79" s="156"/>
      <c r="C79" s="157"/>
      <c r="D79" s="157"/>
      <c r="E79" s="157"/>
      <c r="F79" s="157"/>
      <c r="G79" s="157"/>
      <c r="H79" s="157"/>
      <c r="I79" s="157"/>
      <c r="J79" s="157"/>
      <c r="K79" s="157"/>
      <c r="L79" s="157"/>
      <c r="M79" s="157"/>
      <c r="N79" s="157"/>
      <c r="O79" s="158"/>
      <c r="P79" s="158"/>
      <c r="Q79" s="158"/>
      <c r="R79" s="158"/>
      <c r="S79" s="158"/>
    </row>
    <row r="80" spans="1:20" x14ac:dyDescent="0.2">
      <c r="A80" s="155"/>
      <c r="B80" s="156"/>
      <c r="C80" s="157"/>
      <c r="D80" s="157"/>
      <c r="E80" s="157"/>
      <c r="F80" s="157"/>
      <c r="G80" s="157"/>
      <c r="H80" s="157"/>
      <c r="I80" s="157"/>
      <c r="J80" s="157"/>
      <c r="K80" s="157"/>
      <c r="L80" s="157"/>
      <c r="M80" s="157"/>
      <c r="N80" s="157"/>
      <c r="O80" s="158"/>
      <c r="P80" s="158"/>
      <c r="Q80" s="158"/>
      <c r="R80" s="158"/>
      <c r="S80" s="158"/>
    </row>
    <row r="81" spans="1:19" x14ac:dyDescent="0.2">
      <c r="A81" s="155"/>
      <c r="B81" s="156"/>
      <c r="C81" s="157"/>
      <c r="D81" s="157"/>
      <c r="E81" s="157"/>
      <c r="F81" s="157"/>
      <c r="G81" s="157"/>
      <c r="H81" s="157"/>
      <c r="I81" s="157"/>
      <c r="J81" s="157"/>
      <c r="K81" s="157"/>
      <c r="L81" s="157"/>
      <c r="M81" s="157"/>
      <c r="N81" s="157"/>
      <c r="O81" s="158"/>
      <c r="P81" s="158"/>
      <c r="Q81" s="158"/>
      <c r="R81" s="158"/>
      <c r="S81" s="158"/>
    </row>
    <row r="82" spans="1:19" x14ac:dyDescent="0.2">
      <c r="A82" s="155"/>
      <c r="B82" s="156"/>
      <c r="C82" s="157"/>
      <c r="D82" s="157"/>
      <c r="E82" s="157"/>
      <c r="F82" s="157"/>
      <c r="G82" s="157"/>
      <c r="H82" s="157"/>
      <c r="I82" s="157"/>
      <c r="J82" s="157"/>
      <c r="K82" s="157"/>
      <c r="L82" s="157"/>
      <c r="M82" s="157"/>
      <c r="N82" s="157"/>
      <c r="O82" s="158"/>
      <c r="P82" s="158"/>
      <c r="Q82" s="158"/>
      <c r="R82" s="158"/>
      <c r="S82" s="158"/>
    </row>
    <row r="83" spans="1:19" x14ac:dyDescent="0.2">
      <c r="A83" s="155"/>
      <c r="B83" s="156"/>
      <c r="C83" s="157"/>
      <c r="D83" s="157"/>
      <c r="E83" s="157"/>
      <c r="F83" s="157"/>
      <c r="G83" s="157"/>
      <c r="H83" s="157"/>
      <c r="I83" s="157"/>
      <c r="J83" s="157"/>
      <c r="K83" s="157"/>
      <c r="L83" s="157"/>
      <c r="M83" s="157"/>
      <c r="N83" s="157"/>
      <c r="O83" s="158"/>
      <c r="P83" s="158"/>
      <c r="Q83" s="158"/>
      <c r="R83" s="158"/>
      <c r="S83" s="158"/>
    </row>
    <row r="84" spans="1:19" x14ac:dyDescent="0.2">
      <c r="A84" s="155"/>
      <c r="B84" s="156"/>
      <c r="C84" s="157"/>
      <c r="D84" s="157"/>
      <c r="E84" s="157"/>
      <c r="F84" s="157"/>
      <c r="G84" s="157"/>
      <c r="H84" s="157"/>
      <c r="I84" s="157"/>
      <c r="J84" s="157"/>
      <c r="K84" s="157"/>
      <c r="L84" s="157"/>
      <c r="M84" s="157"/>
      <c r="N84" s="157"/>
      <c r="O84" s="158"/>
      <c r="P84" s="158"/>
      <c r="Q84" s="158"/>
      <c r="R84" s="158"/>
      <c r="S84" s="158"/>
    </row>
    <row r="85" spans="1:19" x14ac:dyDescent="0.2">
      <c r="A85" s="155"/>
      <c r="B85" s="156"/>
      <c r="C85" s="157"/>
      <c r="D85" s="157"/>
      <c r="E85" s="157"/>
      <c r="F85" s="157"/>
      <c r="G85" s="157"/>
      <c r="H85" s="157"/>
      <c r="I85" s="157"/>
      <c r="J85" s="157"/>
      <c r="K85" s="157"/>
      <c r="L85" s="157"/>
      <c r="M85" s="157"/>
      <c r="N85" s="157"/>
      <c r="O85" s="158"/>
      <c r="P85" s="158"/>
      <c r="Q85" s="158"/>
      <c r="R85" s="158"/>
      <c r="S85" s="158"/>
    </row>
    <row r="86" spans="1:19" x14ac:dyDescent="0.2">
      <c r="A86" s="155"/>
      <c r="B86" s="156"/>
      <c r="C86" s="157"/>
      <c r="D86" s="157"/>
      <c r="E86" s="157"/>
      <c r="F86" s="157"/>
      <c r="G86" s="157"/>
      <c r="H86" s="157"/>
      <c r="I86" s="157"/>
      <c r="J86" s="157"/>
      <c r="K86" s="157"/>
      <c r="L86" s="157"/>
      <c r="M86" s="157"/>
      <c r="N86" s="157"/>
      <c r="O86" s="158"/>
      <c r="P86" s="158"/>
      <c r="Q86" s="158"/>
      <c r="R86" s="158"/>
      <c r="S86" s="158"/>
    </row>
    <row r="87" spans="1:19" x14ac:dyDescent="0.2">
      <c r="A87" s="155"/>
      <c r="B87" s="156"/>
      <c r="C87" s="157"/>
      <c r="D87" s="157"/>
      <c r="E87" s="157"/>
      <c r="F87" s="157"/>
      <c r="G87" s="157"/>
      <c r="H87" s="157"/>
      <c r="I87" s="157"/>
      <c r="J87" s="157"/>
      <c r="K87" s="157"/>
      <c r="L87" s="157"/>
      <c r="M87" s="157"/>
      <c r="N87" s="157"/>
      <c r="O87" s="158"/>
      <c r="P87" s="158"/>
      <c r="Q87" s="158"/>
      <c r="R87" s="158"/>
      <c r="S87" s="158"/>
    </row>
    <row r="88" spans="1:19" x14ac:dyDescent="0.2">
      <c r="A88" s="155"/>
      <c r="B88" s="156"/>
      <c r="C88" s="157"/>
      <c r="D88" s="157"/>
      <c r="E88" s="157"/>
      <c r="F88" s="157"/>
      <c r="G88" s="157"/>
      <c r="H88" s="157"/>
      <c r="I88" s="157"/>
      <c r="J88" s="157"/>
      <c r="K88" s="157"/>
      <c r="L88" s="157"/>
      <c r="M88" s="157"/>
      <c r="N88" s="157"/>
      <c r="O88" s="158"/>
      <c r="P88" s="158"/>
      <c r="Q88" s="158"/>
      <c r="R88" s="158"/>
      <c r="S88" s="158"/>
    </row>
    <row r="89" spans="1:19" x14ac:dyDescent="0.2">
      <c r="A89" s="155"/>
      <c r="B89" s="156"/>
      <c r="C89" s="157"/>
      <c r="D89" s="157"/>
      <c r="E89" s="157"/>
      <c r="F89" s="157"/>
      <c r="G89" s="157"/>
      <c r="H89" s="157"/>
      <c r="I89" s="157"/>
      <c r="J89" s="157"/>
      <c r="K89" s="157"/>
      <c r="L89" s="157"/>
      <c r="M89" s="157"/>
      <c r="N89" s="157"/>
      <c r="O89" s="158"/>
      <c r="P89" s="158"/>
      <c r="Q89" s="158"/>
      <c r="R89" s="158"/>
      <c r="S89" s="158"/>
    </row>
    <row r="90" spans="1:19" x14ac:dyDescent="0.2">
      <c r="A90" s="155"/>
      <c r="B90" s="156"/>
      <c r="C90" s="157"/>
      <c r="D90" s="157"/>
      <c r="E90" s="157"/>
      <c r="F90" s="157"/>
      <c r="G90" s="157"/>
      <c r="H90" s="157"/>
      <c r="I90" s="157"/>
      <c r="J90" s="157"/>
      <c r="K90" s="157"/>
      <c r="L90" s="157"/>
      <c r="M90" s="157"/>
      <c r="N90" s="157"/>
      <c r="O90" s="158"/>
      <c r="P90" s="158"/>
      <c r="Q90" s="158"/>
      <c r="R90" s="158"/>
      <c r="S90" s="158"/>
    </row>
    <row r="91" spans="1:19" x14ac:dyDescent="0.2">
      <c r="A91" s="155"/>
      <c r="B91" s="156"/>
      <c r="C91" s="157"/>
      <c r="D91" s="157"/>
      <c r="E91" s="157"/>
      <c r="F91" s="157"/>
      <c r="G91" s="157"/>
      <c r="H91" s="157"/>
      <c r="I91" s="157"/>
      <c r="J91" s="157"/>
      <c r="K91" s="157"/>
      <c r="L91" s="157"/>
      <c r="M91" s="157"/>
      <c r="N91" s="157"/>
      <c r="O91" s="158"/>
      <c r="P91" s="158"/>
      <c r="Q91" s="158"/>
      <c r="R91" s="158"/>
      <c r="S91" s="158"/>
    </row>
    <row r="92" spans="1:19" x14ac:dyDescent="0.2">
      <c r="A92" s="155"/>
      <c r="B92" s="156"/>
      <c r="C92" s="157"/>
      <c r="D92" s="157"/>
      <c r="E92" s="157"/>
      <c r="F92" s="157"/>
      <c r="G92" s="157"/>
      <c r="H92" s="157"/>
      <c r="I92" s="157"/>
      <c r="J92" s="157"/>
      <c r="K92" s="157"/>
      <c r="L92" s="157"/>
      <c r="M92" s="157"/>
      <c r="N92" s="157"/>
      <c r="O92" s="158"/>
      <c r="P92" s="158"/>
      <c r="Q92" s="158"/>
      <c r="R92" s="158"/>
      <c r="S92" s="158"/>
    </row>
    <row r="93" spans="1:19" x14ac:dyDescent="0.2">
      <c r="A93" s="155"/>
      <c r="B93" s="156"/>
      <c r="C93" s="157"/>
      <c r="D93" s="157"/>
      <c r="E93" s="157"/>
      <c r="F93" s="157"/>
      <c r="G93" s="157"/>
      <c r="H93" s="157"/>
      <c r="I93" s="157"/>
      <c r="J93" s="157"/>
      <c r="K93" s="157"/>
      <c r="L93" s="157"/>
      <c r="M93" s="157"/>
      <c r="N93" s="157"/>
      <c r="O93" s="158"/>
      <c r="P93" s="158"/>
      <c r="Q93" s="158"/>
      <c r="R93" s="158"/>
      <c r="S93" s="158"/>
    </row>
    <row r="94" spans="1:19" x14ac:dyDescent="0.2">
      <c r="A94" s="155"/>
      <c r="B94" s="156"/>
      <c r="C94" s="157"/>
      <c r="D94" s="157"/>
      <c r="E94" s="157"/>
      <c r="F94" s="157"/>
      <c r="G94" s="157"/>
      <c r="H94" s="157"/>
      <c r="I94" s="157"/>
      <c r="J94" s="157"/>
      <c r="K94" s="157"/>
      <c r="L94" s="157"/>
      <c r="M94" s="157"/>
      <c r="N94" s="157"/>
      <c r="O94" s="158"/>
      <c r="P94" s="158"/>
      <c r="Q94" s="158"/>
      <c r="R94" s="158"/>
      <c r="S94" s="158"/>
    </row>
    <row r="95" spans="1:19" x14ac:dyDescent="0.2">
      <c r="A95" s="155"/>
      <c r="B95" s="156"/>
      <c r="C95" s="157"/>
      <c r="D95" s="157"/>
      <c r="E95" s="157"/>
      <c r="F95" s="157"/>
      <c r="G95" s="157"/>
      <c r="H95" s="157"/>
      <c r="I95" s="157"/>
      <c r="J95" s="157"/>
      <c r="K95" s="157"/>
      <c r="L95" s="157"/>
      <c r="M95" s="157"/>
      <c r="N95" s="157"/>
      <c r="O95" s="158"/>
      <c r="P95" s="158"/>
      <c r="Q95" s="158"/>
      <c r="R95" s="158"/>
      <c r="S95" s="158"/>
    </row>
    <row r="96" spans="1:19" x14ac:dyDescent="0.2">
      <c r="C96" s="52"/>
      <c r="D96" s="52"/>
      <c r="E96" s="52"/>
      <c r="F96" s="52"/>
      <c r="G96" s="52"/>
      <c r="H96" s="52"/>
      <c r="I96" s="52"/>
      <c r="K96" s="52"/>
      <c r="L96" s="52"/>
      <c r="M96" s="52"/>
      <c r="N96" s="52"/>
      <c r="O96" s="52"/>
      <c r="P96" s="52"/>
      <c r="Q96" s="52"/>
      <c r="R96" s="52"/>
      <c r="S96" s="52"/>
    </row>
    <row r="97" spans="3:19" x14ac:dyDescent="0.2">
      <c r="C97" s="52"/>
      <c r="D97" s="52"/>
      <c r="E97" s="52"/>
      <c r="F97" s="52"/>
      <c r="G97" s="52"/>
      <c r="H97" s="52"/>
      <c r="I97" s="52"/>
      <c r="K97" s="52"/>
      <c r="L97" s="52"/>
      <c r="M97" s="52"/>
      <c r="N97" s="52"/>
      <c r="O97" s="52"/>
      <c r="P97" s="52"/>
      <c r="Q97" s="52"/>
      <c r="R97" s="52"/>
      <c r="S97" s="52"/>
    </row>
    <row r="98" spans="3:19" x14ac:dyDescent="0.2">
      <c r="C98" s="52"/>
      <c r="D98" s="52"/>
      <c r="E98" s="52"/>
      <c r="F98" s="52"/>
      <c r="G98" s="52"/>
      <c r="H98" s="52"/>
      <c r="I98" s="52"/>
      <c r="K98" s="52"/>
      <c r="L98" s="52"/>
      <c r="M98" s="52"/>
      <c r="N98" s="52"/>
      <c r="O98" s="52"/>
      <c r="P98" s="52"/>
      <c r="Q98" s="52"/>
      <c r="R98" s="52"/>
      <c r="S98" s="52"/>
    </row>
    <row r="99" spans="3:19" x14ac:dyDescent="0.2">
      <c r="C99" s="168"/>
      <c r="D99" s="168"/>
      <c r="E99" s="168"/>
      <c r="F99" s="168"/>
      <c r="G99" s="168"/>
      <c r="H99" s="168"/>
      <c r="I99" s="168"/>
      <c r="J99" s="148"/>
      <c r="K99" s="168"/>
      <c r="L99" s="168"/>
      <c r="M99" s="168"/>
      <c r="N99" s="168"/>
      <c r="O99" s="168"/>
      <c r="P99" s="168"/>
      <c r="Q99" s="52"/>
      <c r="R99" s="52"/>
      <c r="S99" s="52"/>
    </row>
    <row r="100" spans="3:19" x14ac:dyDescent="0.2">
      <c r="C100" s="152"/>
      <c r="D100" s="152"/>
      <c r="E100" s="152"/>
      <c r="F100" s="152"/>
      <c r="G100" s="152"/>
      <c r="H100" s="152"/>
      <c r="I100" s="152"/>
      <c r="J100" s="152"/>
      <c r="K100" s="153"/>
      <c r="L100" s="153"/>
      <c r="M100" s="153"/>
      <c r="N100" s="153"/>
      <c r="O100" s="168"/>
      <c r="P100" s="168"/>
      <c r="Q100" s="52"/>
      <c r="R100" s="52"/>
      <c r="S100" s="52"/>
    </row>
    <row r="101" spans="3:19" x14ac:dyDescent="0.2">
      <c r="C101" s="168"/>
      <c r="D101" s="168"/>
      <c r="E101" s="168"/>
      <c r="F101" s="168"/>
      <c r="G101" s="168"/>
      <c r="H101" s="168"/>
      <c r="I101" s="168"/>
      <c r="J101" s="168"/>
      <c r="K101" s="168"/>
      <c r="L101" s="168"/>
      <c r="M101" s="168"/>
      <c r="N101" s="168"/>
      <c r="O101" s="170"/>
      <c r="P101" s="168"/>
      <c r="Q101" s="52"/>
      <c r="R101" s="52"/>
      <c r="S101" s="52"/>
    </row>
    <row r="102" spans="3:19" x14ac:dyDescent="0.2">
      <c r="C102" s="168"/>
      <c r="D102" s="168"/>
      <c r="E102" s="168"/>
      <c r="F102" s="168"/>
      <c r="G102" s="168"/>
      <c r="H102" s="168"/>
      <c r="I102" s="168"/>
      <c r="J102" s="148"/>
      <c r="K102" s="168"/>
      <c r="L102" s="168"/>
      <c r="M102" s="168"/>
      <c r="N102" s="168"/>
      <c r="O102" s="170"/>
      <c r="P102" s="168"/>
      <c r="Q102" s="52"/>
      <c r="R102" s="52"/>
      <c r="S102" s="52"/>
    </row>
    <row r="103" spans="3:19" x14ac:dyDescent="0.2">
      <c r="C103" s="168"/>
      <c r="D103" s="168"/>
      <c r="E103" s="168"/>
      <c r="F103" s="168"/>
      <c r="G103" s="168"/>
      <c r="H103" s="168"/>
      <c r="I103" s="168"/>
      <c r="J103" s="148"/>
      <c r="K103" s="168"/>
      <c r="L103" s="168"/>
      <c r="M103" s="168"/>
      <c r="N103" s="168"/>
      <c r="O103" s="170"/>
      <c r="P103" s="168"/>
      <c r="Q103" s="52"/>
      <c r="R103" s="52"/>
      <c r="S103" s="52"/>
    </row>
    <row r="104" spans="3:19" x14ac:dyDescent="0.2">
      <c r="C104" s="168"/>
      <c r="D104" s="168"/>
      <c r="E104" s="168"/>
      <c r="F104" s="168"/>
      <c r="G104" s="168"/>
      <c r="H104" s="168"/>
      <c r="I104" s="168"/>
      <c r="J104" s="148"/>
      <c r="K104" s="168"/>
      <c r="L104" s="168"/>
      <c r="M104" s="168"/>
      <c r="N104" s="168"/>
      <c r="O104" s="173"/>
      <c r="P104" s="168"/>
      <c r="Q104" s="52"/>
      <c r="R104" s="52"/>
      <c r="S104" s="52"/>
    </row>
    <row r="105" spans="3:19" x14ac:dyDescent="0.2">
      <c r="C105" s="52"/>
      <c r="D105" s="52"/>
      <c r="E105" s="52"/>
      <c r="F105" s="52"/>
      <c r="G105" s="52"/>
      <c r="H105" s="52"/>
      <c r="I105" s="52"/>
      <c r="K105" s="52"/>
      <c r="L105" s="52"/>
      <c r="M105" s="52"/>
      <c r="N105" s="52"/>
      <c r="O105" s="145"/>
      <c r="P105" s="52"/>
      <c r="Q105" s="52"/>
      <c r="R105" s="52"/>
      <c r="S105" s="52"/>
    </row>
    <row r="106" spans="3:19" x14ac:dyDescent="0.2">
      <c r="C106" s="52"/>
      <c r="D106" s="52"/>
      <c r="E106" s="52"/>
      <c r="F106" s="52"/>
      <c r="G106" s="52"/>
      <c r="H106" s="52"/>
      <c r="I106" s="52"/>
      <c r="K106" s="52"/>
      <c r="L106" s="52"/>
      <c r="M106" s="52"/>
      <c r="N106" s="52"/>
      <c r="O106" s="52"/>
      <c r="P106" s="52"/>
      <c r="Q106" s="52"/>
      <c r="R106" s="52"/>
      <c r="S106" s="52"/>
    </row>
    <row r="107" spans="3:19" x14ac:dyDescent="0.2">
      <c r="C107" s="52"/>
      <c r="D107" s="52"/>
      <c r="E107" s="52"/>
      <c r="F107" s="52"/>
      <c r="G107" s="52"/>
      <c r="H107" s="52"/>
      <c r="I107" s="52"/>
      <c r="K107" s="52"/>
      <c r="L107" s="52"/>
      <c r="M107" s="52"/>
      <c r="N107" s="52"/>
      <c r="O107" s="52"/>
      <c r="P107" s="52"/>
      <c r="Q107" s="52"/>
      <c r="R107" s="52"/>
      <c r="S107" s="52"/>
    </row>
    <row r="108" spans="3:19" x14ac:dyDescent="0.2">
      <c r="C108" s="52"/>
      <c r="D108" s="52"/>
      <c r="E108" s="52"/>
      <c r="F108" s="52"/>
      <c r="G108" s="52"/>
      <c r="H108" s="52"/>
      <c r="I108" s="52"/>
      <c r="K108" s="52"/>
      <c r="L108" s="52"/>
      <c r="M108" s="52"/>
      <c r="N108" s="52"/>
      <c r="O108" s="52"/>
      <c r="P108" s="52"/>
      <c r="Q108" s="52"/>
      <c r="R108" s="52"/>
      <c r="S108" s="52"/>
    </row>
    <row r="109" spans="3:19" x14ac:dyDescent="0.2">
      <c r="C109" s="52"/>
      <c r="D109" s="52"/>
      <c r="E109" s="52"/>
      <c r="F109" s="52"/>
      <c r="G109" s="52"/>
      <c r="H109" s="52"/>
      <c r="I109" s="52"/>
      <c r="K109" s="52"/>
      <c r="L109" s="52"/>
      <c r="M109" s="52"/>
      <c r="N109" s="52"/>
      <c r="O109" s="52"/>
      <c r="P109" s="52"/>
      <c r="Q109" s="52"/>
      <c r="R109" s="52"/>
      <c r="S109" s="52"/>
    </row>
    <row r="110" spans="3:19" x14ac:dyDescent="0.2">
      <c r="C110" s="52"/>
      <c r="D110" s="52"/>
      <c r="E110" s="52"/>
      <c r="F110" s="52"/>
      <c r="G110" s="52"/>
      <c r="H110" s="52"/>
      <c r="I110" s="52"/>
      <c r="K110" s="52"/>
      <c r="L110" s="52"/>
      <c r="M110" s="52"/>
      <c r="N110" s="52"/>
      <c r="O110" s="52"/>
      <c r="P110" s="52"/>
      <c r="Q110" s="52"/>
      <c r="R110" s="52"/>
      <c r="S110" s="52"/>
    </row>
    <row r="111" spans="3:19" x14ac:dyDescent="0.2">
      <c r="C111" s="52"/>
      <c r="D111" s="52"/>
      <c r="E111" s="52"/>
      <c r="F111" s="52"/>
      <c r="G111" s="52"/>
      <c r="H111" s="52"/>
      <c r="I111" s="52"/>
      <c r="K111" s="52"/>
      <c r="L111" s="52"/>
      <c r="M111" s="52"/>
      <c r="N111" s="52"/>
      <c r="O111" s="52"/>
      <c r="P111" s="52"/>
      <c r="Q111" s="52"/>
      <c r="R111" s="52"/>
      <c r="S111" s="52"/>
    </row>
    <row r="112" spans="3:19" x14ac:dyDescent="0.2">
      <c r="C112" s="52"/>
      <c r="D112" s="52"/>
      <c r="E112" s="52"/>
      <c r="F112" s="52"/>
      <c r="G112" s="52"/>
      <c r="H112" s="52"/>
      <c r="I112" s="52"/>
      <c r="K112" s="52"/>
      <c r="L112" s="52"/>
      <c r="M112" s="52"/>
      <c r="N112" s="52"/>
      <c r="O112" s="52"/>
      <c r="P112" s="52"/>
      <c r="Q112" s="52"/>
      <c r="R112" s="52"/>
      <c r="S112" s="52"/>
    </row>
    <row r="113" spans="3:19" x14ac:dyDescent="0.2">
      <c r="C113" s="52"/>
      <c r="D113" s="52"/>
      <c r="E113" s="52"/>
      <c r="F113" s="52"/>
      <c r="G113" s="52"/>
      <c r="H113" s="52"/>
      <c r="I113" s="52"/>
      <c r="K113" s="52"/>
      <c r="L113" s="52"/>
      <c r="M113" s="52"/>
      <c r="N113" s="52"/>
      <c r="O113" s="52"/>
      <c r="P113" s="52"/>
      <c r="Q113" s="52"/>
      <c r="R113" s="52"/>
      <c r="S113" s="52"/>
    </row>
    <row r="114" spans="3:19" x14ac:dyDescent="0.2">
      <c r="C114" s="52"/>
      <c r="D114" s="52"/>
      <c r="E114" s="52"/>
      <c r="F114" s="52"/>
      <c r="G114" s="52"/>
      <c r="H114" s="52"/>
      <c r="I114" s="52"/>
      <c r="K114" s="52"/>
      <c r="L114" s="52"/>
      <c r="M114" s="52"/>
      <c r="N114" s="52"/>
      <c r="O114" s="52"/>
      <c r="P114" s="52"/>
      <c r="Q114" s="52"/>
      <c r="R114" s="52"/>
      <c r="S114" s="52"/>
    </row>
    <row r="115" spans="3:19" x14ac:dyDescent="0.2">
      <c r="C115" s="52"/>
      <c r="D115" s="52"/>
      <c r="E115" s="52"/>
      <c r="F115" s="52"/>
      <c r="G115" s="52"/>
      <c r="H115" s="52"/>
      <c r="I115" s="52"/>
      <c r="K115" s="52"/>
      <c r="L115" s="52"/>
      <c r="M115" s="52"/>
      <c r="N115" s="52"/>
      <c r="O115" s="52"/>
      <c r="P115" s="52"/>
      <c r="Q115" s="52"/>
      <c r="R115" s="52"/>
      <c r="S115" s="52"/>
    </row>
    <row r="116" spans="3:19" x14ac:dyDescent="0.2">
      <c r="C116" s="52"/>
      <c r="D116" s="52"/>
      <c r="E116" s="52"/>
      <c r="F116" s="52"/>
      <c r="G116" s="52"/>
      <c r="H116" s="52"/>
      <c r="I116" s="52"/>
      <c r="K116" s="52"/>
      <c r="L116" s="52"/>
      <c r="M116" s="52"/>
      <c r="N116" s="52"/>
      <c r="O116" s="52"/>
      <c r="P116" s="52"/>
      <c r="Q116" s="52"/>
      <c r="R116" s="52"/>
      <c r="S116" s="52"/>
    </row>
    <row r="117" spans="3:19" x14ac:dyDescent="0.2">
      <c r="C117" s="52"/>
      <c r="D117" s="52"/>
      <c r="E117" s="52"/>
      <c r="F117" s="52"/>
      <c r="G117" s="52"/>
      <c r="H117" s="52"/>
      <c r="I117" s="52"/>
      <c r="K117" s="52"/>
      <c r="L117" s="52"/>
      <c r="M117" s="52"/>
      <c r="N117" s="52"/>
      <c r="O117" s="52"/>
      <c r="P117" s="52"/>
      <c r="Q117" s="52"/>
      <c r="R117" s="52"/>
      <c r="S117" s="52"/>
    </row>
    <row r="118" spans="3:19" x14ac:dyDescent="0.2">
      <c r="C118" s="52"/>
      <c r="D118" s="52"/>
      <c r="E118" s="52"/>
      <c r="F118" s="52"/>
      <c r="G118" s="52"/>
      <c r="H118" s="52"/>
      <c r="I118" s="52"/>
      <c r="K118" s="52"/>
      <c r="L118" s="52"/>
      <c r="M118" s="52"/>
      <c r="N118" s="52"/>
      <c r="O118" s="52"/>
      <c r="P118" s="52"/>
      <c r="Q118" s="52"/>
      <c r="R118" s="52"/>
      <c r="S118" s="52"/>
    </row>
    <row r="119" spans="3:19" x14ac:dyDescent="0.2">
      <c r="C119" s="52"/>
      <c r="D119" s="52"/>
      <c r="E119" s="52"/>
      <c r="F119" s="52"/>
      <c r="G119" s="52"/>
      <c r="H119" s="52"/>
      <c r="I119" s="52"/>
      <c r="K119" s="52"/>
      <c r="L119" s="52"/>
      <c r="M119" s="52"/>
      <c r="N119" s="52"/>
      <c r="O119" s="52"/>
      <c r="P119" s="52"/>
      <c r="Q119" s="52"/>
      <c r="R119" s="52"/>
      <c r="S119" s="52"/>
    </row>
    <row r="120" spans="3:19" x14ac:dyDescent="0.2">
      <c r="C120" s="52"/>
      <c r="D120" s="52"/>
      <c r="E120" s="52"/>
      <c r="F120" s="52"/>
      <c r="G120" s="52"/>
      <c r="H120" s="52"/>
      <c r="I120" s="52"/>
      <c r="K120" s="52"/>
      <c r="L120" s="52"/>
      <c r="M120" s="52"/>
      <c r="N120" s="52"/>
      <c r="O120" s="52"/>
      <c r="P120" s="52"/>
      <c r="Q120" s="52"/>
      <c r="R120" s="52"/>
      <c r="S120" s="52"/>
    </row>
    <row r="121" spans="3:19" x14ac:dyDescent="0.2">
      <c r="C121" s="52"/>
      <c r="D121" s="52"/>
      <c r="E121" s="52"/>
      <c r="F121" s="52"/>
      <c r="G121" s="52"/>
      <c r="H121" s="52"/>
      <c r="I121" s="52"/>
      <c r="K121" s="52"/>
      <c r="L121" s="52"/>
      <c r="M121" s="52"/>
      <c r="N121" s="52"/>
      <c r="O121" s="52"/>
      <c r="P121" s="52"/>
      <c r="Q121" s="52"/>
      <c r="R121" s="52"/>
      <c r="S121" s="52"/>
    </row>
    <row r="122" spans="3:19" x14ac:dyDescent="0.2">
      <c r="C122" s="52"/>
      <c r="D122" s="52"/>
      <c r="E122" s="52"/>
      <c r="F122" s="52"/>
      <c r="G122" s="52"/>
      <c r="H122" s="52"/>
      <c r="I122" s="52"/>
      <c r="K122" s="52"/>
      <c r="L122" s="52"/>
      <c r="M122" s="52"/>
      <c r="N122" s="52"/>
      <c r="O122" s="52"/>
      <c r="P122" s="52"/>
      <c r="Q122" s="52"/>
      <c r="R122" s="52"/>
      <c r="S122" s="52"/>
    </row>
    <row r="123" spans="3:19" x14ac:dyDescent="0.2">
      <c r="C123" s="52"/>
      <c r="D123" s="52"/>
      <c r="E123" s="52"/>
      <c r="F123" s="52"/>
      <c r="G123" s="52"/>
      <c r="H123" s="52"/>
      <c r="I123" s="52"/>
      <c r="K123" s="52"/>
      <c r="L123" s="52"/>
      <c r="M123" s="52"/>
      <c r="N123" s="52"/>
      <c r="O123" s="52"/>
      <c r="P123" s="52"/>
      <c r="Q123" s="52"/>
      <c r="R123" s="52"/>
      <c r="S123" s="52"/>
    </row>
    <row r="124" spans="3:19" x14ac:dyDescent="0.2">
      <c r="C124" s="52"/>
      <c r="D124" s="52"/>
      <c r="E124" s="52"/>
      <c r="F124" s="52"/>
      <c r="G124" s="52"/>
      <c r="H124" s="52"/>
      <c r="I124" s="52"/>
      <c r="K124" s="52"/>
      <c r="L124" s="52"/>
      <c r="M124" s="52"/>
      <c r="N124" s="52"/>
      <c r="O124" s="52"/>
      <c r="P124" s="52"/>
      <c r="Q124" s="52"/>
      <c r="R124" s="52"/>
      <c r="S124" s="52"/>
    </row>
    <row r="125" spans="3:19" x14ac:dyDescent="0.2">
      <c r="C125" s="52"/>
      <c r="D125" s="52"/>
      <c r="E125" s="52"/>
      <c r="F125" s="52"/>
      <c r="G125" s="52"/>
      <c r="H125" s="52"/>
      <c r="I125" s="52"/>
      <c r="K125" s="52"/>
      <c r="L125" s="52"/>
      <c r="M125" s="52"/>
      <c r="N125" s="52"/>
      <c r="O125" s="52"/>
      <c r="P125" s="52"/>
      <c r="Q125" s="52"/>
      <c r="R125" s="52"/>
      <c r="S125" s="52"/>
    </row>
    <row r="126" spans="3:19" x14ac:dyDescent="0.2">
      <c r="C126" s="52"/>
      <c r="D126" s="52"/>
      <c r="E126" s="52"/>
      <c r="F126" s="52"/>
      <c r="G126" s="52"/>
      <c r="H126" s="52"/>
      <c r="I126" s="52"/>
      <c r="K126" s="52"/>
      <c r="L126" s="52"/>
      <c r="M126" s="52"/>
      <c r="N126" s="52"/>
      <c r="O126" s="52"/>
      <c r="P126" s="52"/>
      <c r="Q126" s="52"/>
      <c r="R126" s="52"/>
      <c r="S126" s="52"/>
    </row>
    <row r="127" spans="3:19" x14ac:dyDescent="0.2">
      <c r="C127" s="52"/>
      <c r="D127" s="52"/>
      <c r="E127" s="52"/>
      <c r="F127" s="52"/>
      <c r="G127" s="52"/>
      <c r="H127" s="52"/>
      <c r="I127" s="52"/>
      <c r="K127" s="52"/>
      <c r="L127" s="52"/>
      <c r="M127" s="52"/>
      <c r="N127" s="52"/>
      <c r="O127" s="52"/>
      <c r="P127" s="52"/>
      <c r="Q127" s="52"/>
      <c r="R127" s="52"/>
      <c r="S127" s="52"/>
    </row>
    <row r="128" spans="3:19" x14ac:dyDescent="0.2">
      <c r="C128" s="52"/>
      <c r="D128" s="52"/>
      <c r="E128" s="52"/>
      <c r="F128" s="52"/>
      <c r="G128" s="52"/>
      <c r="H128" s="52"/>
      <c r="I128" s="52"/>
      <c r="K128" s="52"/>
      <c r="L128" s="52"/>
      <c r="M128" s="52"/>
      <c r="N128" s="52"/>
      <c r="O128" s="52"/>
      <c r="P128" s="52"/>
      <c r="Q128" s="52"/>
      <c r="R128" s="52"/>
      <c r="S128" s="52"/>
    </row>
    <row r="129" spans="3:19" x14ac:dyDescent="0.2">
      <c r="C129" s="52"/>
      <c r="D129" s="52"/>
      <c r="E129" s="52"/>
      <c r="F129" s="52"/>
      <c r="G129" s="52"/>
      <c r="H129" s="52"/>
      <c r="I129" s="52"/>
      <c r="K129" s="52"/>
      <c r="L129" s="52"/>
      <c r="M129" s="52"/>
      <c r="N129" s="52"/>
      <c r="O129" s="52"/>
      <c r="P129" s="52"/>
      <c r="Q129" s="52"/>
      <c r="R129" s="52"/>
      <c r="S129" s="52"/>
    </row>
    <row r="130" spans="3:19" x14ac:dyDescent="0.2">
      <c r="C130" s="52"/>
      <c r="D130" s="52"/>
      <c r="E130" s="52"/>
      <c r="F130" s="52"/>
      <c r="G130" s="52"/>
      <c r="H130" s="52"/>
      <c r="I130" s="52"/>
      <c r="K130" s="52"/>
      <c r="L130" s="52"/>
      <c r="M130" s="52"/>
      <c r="N130" s="52"/>
      <c r="O130" s="52"/>
      <c r="P130" s="52"/>
      <c r="Q130" s="52"/>
      <c r="R130" s="52"/>
      <c r="S130" s="52"/>
    </row>
    <row r="131" spans="3:19" x14ac:dyDescent="0.2">
      <c r="C131" s="52"/>
      <c r="D131" s="52"/>
      <c r="E131" s="52"/>
      <c r="F131" s="52"/>
      <c r="G131" s="52"/>
      <c r="H131" s="52"/>
      <c r="I131" s="52"/>
      <c r="K131" s="52"/>
      <c r="L131" s="52"/>
      <c r="M131" s="52"/>
      <c r="N131" s="52"/>
      <c r="O131" s="52"/>
      <c r="P131" s="52"/>
      <c r="Q131" s="52"/>
      <c r="R131" s="52"/>
      <c r="S131" s="52"/>
    </row>
    <row r="132" spans="3:19" x14ac:dyDescent="0.2">
      <c r="C132" s="52"/>
      <c r="D132" s="52"/>
      <c r="E132" s="52"/>
      <c r="F132" s="52"/>
      <c r="G132" s="52"/>
      <c r="H132" s="52"/>
      <c r="I132" s="52"/>
      <c r="K132" s="52"/>
      <c r="L132" s="52"/>
      <c r="M132" s="52"/>
      <c r="N132" s="52"/>
      <c r="O132" s="52"/>
      <c r="P132" s="52"/>
      <c r="Q132" s="52"/>
      <c r="R132" s="52"/>
      <c r="S132" s="52"/>
    </row>
    <row r="133" spans="3:19" x14ac:dyDescent="0.2">
      <c r="C133" s="52"/>
      <c r="D133" s="52"/>
      <c r="E133" s="52"/>
      <c r="F133" s="52"/>
      <c r="G133" s="52"/>
      <c r="H133" s="52"/>
      <c r="I133" s="52"/>
      <c r="K133" s="52"/>
      <c r="L133" s="52"/>
      <c r="M133" s="52"/>
      <c r="N133" s="52"/>
      <c r="O133" s="52"/>
      <c r="P133" s="52"/>
      <c r="Q133" s="52"/>
      <c r="R133" s="52"/>
      <c r="S133" s="52"/>
    </row>
    <row r="134" spans="3:19" x14ac:dyDescent="0.2">
      <c r="C134" s="52"/>
      <c r="D134" s="52"/>
      <c r="E134" s="52"/>
      <c r="F134" s="52"/>
      <c r="G134" s="52"/>
      <c r="H134" s="52"/>
      <c r="I134" s="52"/>
      <c r="K134" s="52"/>
      <c r="L134" s="52"/>
      <c r="M134" s="52"/>
      <c r="N134" s="52"/>
      <c r="O134" s="52"/>
      <c r="P134" s="52"/>
      <c r="Q134" s="52"/>
      <c r="R134" s="52"/>
      <c r="S134" s="52"/>
    </row>
    <row r="135" spans="3:19" x14ac:dyDescent="0.2">
      <c r="C135" s="52"/>
      <c r="D135" s="52"/>
      <c r="E135" s="52"/>
      <c r="F135" s="52"/>
      <c r="G135" s="52"/>
      <c r="H135" s="52"/>
      <c r="I135" s="52"/>
      <c r="K135" s="52"/>
      <c r="L135" s="52"/>
      <c r="M135" s="52"/>
      <c r="N135" s="52"/>
      <c r="O135" s="52"/>
      <c r="P135" s="52"/>
      <c r="Q135" s="52"/>
      <c r="R135" s="52"/>
      <c r="S135" s="52"/>
    </row>
    <row r="136" spans="3:19" x14ac:dyDescent="0.2">
      <c r="C136" s="52"/>
      <c r="D136" s="52"/>
      <c r="E136" s="52"/>
      <c r="F136" s="52"/>
      <c r="G136" s="52"/>
      <c r="H136" s="52"/>
      <c r="I136" s="52"/>
      <c r="K136" s="52"/>
      <c r="L136" s="52"/>
      <c r="M136" s="52"/>
      <c r="N136" s="52"/>
      <c r="O136" s="52"/>
      <c r="P136" s="52"/>
      <c r="Q136" s="52"/>
      <c r="R136" s="52"/>
      <c r="S136" s="52"/>
    </row>
    <row r="137" spans="3:19" x14ac:dyDescent="0.2">
      <c r="C137" s="52"/>
      <c r="D137" s="52"/>
      <c r="E137" s="52"/>
      <c r="F137" s="52"/>
      <c r="G137" s="52"/>
      <c r="H137" s="52"/>
      <c r="I137" s="52"/>
      <c r="K137" s="52"/>
      <c r="L137" s="52"/>
      <c r="M137" s="52"/>
      <c r="N137" s="52"/>
      <c r="O137" s="52"/>
      <c r="P137" s="52"/>
      <c r="Q137" s="52"/>
      <c r="R137" s="52"/>
      <c r="S137" s="52"/>
    </row>
    <row r="138" spans="3:19" x14ac:dyDescent="0.2">
      <c r="C138" s="52"/>
      <c r="D138" s="52"/>
      <c r="E138" s="52"/>
      <c r="F138" s="52"/>
      <c r="G138" s="52"/>
      <c r="H138" s="52"/>
      <c r="I138" s="52"/>
      <c r="K138" s="52"/>
      <c r="L138" s="52"/>
      <c r="M138" s="52"/>
      <c r="N138" s="52"/>
      <c r="O138" s="52"/>
      <c r="P138" s="52"/>
      <c r="Q138" s="52"/>
      <c r="R138" s="52"/>
      <c r="S138" s="52"/>
    </row>
    <row r="139" spans="3:19" x14ac:dyDescent="0.2">
      <c r="C139" s="52"/>
      <c r="D139" s="52"/>
      <c r="E139" s="52"/>
      <c r="F139" s="52"/>
      <c r="G139" s="52"/>
      <c r="H139" s="52"/>
      <c r="I139" s="52"/>
      <c r="K139" s="52"/>
      <c r="L139" s="52"/>
      <c r="M139" s="52"/>
      <c r="N139" s="52"/>
      <c r="O139" s="52"/>
      <c r="P139" s="52"/>
      <c r="Q139" s="52"/>
      <c r="R139" s="52"/>
      <c r="S139" s="52"/>
    </row>
    <row r="140" spans="3:19" x14ac:dyDescent="0.2">
      <c r="C140" s="52"/>
      <c r="D140" s="52"/>
      <c r="E140" s="52"/>
      <c r="F140" s="52"/>
      <c r="G140" s="52"/>
      <c r="H140" s="52"/>
      <c r="I140" s="52"/>
      <c r="K140" s="52"/>
      <c r="L140" s="52"/>
      <c r="M140" s="52"/>
      <c r="N140" s="52"/>
      <c r="O140" s="52"/>
      <c r="P140" s="52"/>
      <c r="Q140" s="52"/>
      <c r="R140" s="52"/>
      <c r="S140" s="52"/>
    </row>
    <row r="141" spans="3:19" x14ac:dyDescent="0.2">
      <c r="C141" s="52"/>
      <c r="D141" s="52"/>
      <c r="E141" s="52"/>
      <c r="F141" s="52"/>
      <c r="G141" s="52"/>
      <c r="H141" s="52"/>
      <c r="I141" s="52"/>
      <c r="K141" s="52"/>
      <c r="L141" s="52"/>
      <c r="M141" s="52"/>
      <c r="N141" s="52"/>
      <c r="O141" s="52"/>
      <c r="P141" s="52"/>
      <c r="Q141" s="52"/>
      <c r="R141" s="52"/>
      <c r="S141" s="52"/>
    </row>
    <row r="142" spans="3:19" x14ac:dyDescent="0.2">
      <c r="C142" s="52"/>
      <c r="D142" s="52"/>
      <c r="E142" s="52"/>
      <c r="F142" s="52"/>
      <c r="G142" s="52"/>
      <c r="H142" s="52"/>
      <c r="I142" s="52"/>
      <c r="K142" s="52"/>
      <c r="L142" s="52"/>
      <c r="M142" s="52"/>
      <c r="N142" s="52"/>
      <c r="O142" s="52"/>
      <c r="P142" s="52"/>
      <c r="Q142" s="52"/>
      <c r="R142" s="52"/>
      <c r="S142" s="52"/>
    </row>
    <row r="143" spans="3:19" x14ac:dyDescent="0.2">
      <c r="C143" s="52"/>
      <c r="D143" s="52"/>
      <c r="E143" s="52"/>
      <c r="F143" s="52"/>
      <c r="G143" s="52"/>
      <c r="H143" s="52"/>
      <c r="I143" s="52"/>
      <c r="K143" s="52"/>
      <c r="L143" s="52"/>
      <c r="M143" s="52"/>
      <c r="N143" s="52"/>
      <c r="O143" s="52"/>
      <c r="P143" s="52"/>
      <c r="Q143" s="52"/>
      <c r="R143" s="52"/>
      <c r="S143" s="52"/>
    </row>
    <row r="144" spans="3:19" x14ac:dyDescent="0.2">
      <c r="C144" s="52"/>
      <c r="D144" s="52"/>
      <c r="E144" s="52"/>
      <c r="F144" s="52"/>
      <c r="G144" s="52"/>
      <c r="H144" s="52"/>
      <c r="I144" s="52"/>
      <c r="K144" s="52"/>
      <c r="L144" s="52"/>
      <c r="M144" s="52"/>
      <c r="N144" s="52"/>
      <c r="O144" s="52"/>
      <c r="P144" s="52"/>
      <c r="Q144" s="52"/>
      <c r="R144" s="52"/>
      <c r="S144" s="52"/>
    </row>
    <row r="145" spans="3:19" x14ac:dyDescent="0.2">
      <c r="C145" s="52"/>
      <c r="D145" s="52"/>
      <c r="E145" s="52"/>
      <c r="F145" s="52"/>
      <c r="G145" s="52"/>
      <c r="H145" s="52"/>
      <c r="I145" s="52"/>
      <c r="K145" s="52"/>
      <c r="L145" s="52"/>
      <c r="M145" s="52"/>
      <c r="N145" s="52"/>
      <c r="O145" s="52"/>
      <c r="P145" s="52"/>
      <c r="Q145" s="52"/>
      <c r="R145" s="52"/>
      <c r="S145" s="52"/>
    </row>
    <row r="146" spans="3:19" x14ac:dyDescent="0.2">
      <c r="C146" s="52"/>
      <c r="D146" s="52"/>
      <c r="E146" s="52"/>
      <c r="F146" s="52"/>
      <c r="G146" s="52"/>
      <c r="H146" s="52"/>
      <c r="I146" s="52"/>
      <c r="K146" s="52"/>
      <c r="L146" s="52"/>
      <c r="M146" s="52"/>
      <c r="N146" s="52"/>
      <c r="O146" s="52"/>
      <c r="P146" s="52"/>
      <c r="Q146" s="52"/>
      <c r="R146" s="52"/>
      <c r="S146" s="52"/>
    </row>
    <row r="147" spans="3:19" x14ac:dyDescent="0.2">
      <c r="C147" s="52"/>
      <c r="D147" s="52"/>
      <c r="E147" s="52"/>
      <c r="F147" s="52"/>
      <c r="G147" s="52"/>
      <c r="H147" s="52"/>
      <c r="I147" s="52"/>
      <c r="K147" s="52"/>
      <c r="L147" s="52"/>
      <c r="M147" s="52"/>
      <c r="N147" s="52"/>
      <c r="O147" s="52"/>
      <c r="P147" s="52"/>
      <c r="Q147" s="52"/>
      <c r="R147" s="52"/>
      <c r="S147" s="52"/>
    </row>
    <row r="148" spans="3:19" x14ac:dyDescent="0.2">
      <c r="C148" s="52"/>
      <c r="D148" s="52"/>
      <c r="E148" s="52"/>
      <c r="F148" s="52"/>
      <c r="G148" s="52"/>
      <c r="H148" s="52"/>
      <c r="I148" s="52"/>
      <c r="K148" s="52"/>
      <c r="L148" s="52"/>
      <c r="M148" s="52"/>
      <c r="N148" s="52"/>
      <c r="O148" s="52"/>
      <c r="P148" s="52"/>
      <c r="Q148" s="52"/>
      <c r="R148" s="52"/>
      <c r="S148" s="52"/>
    </row>
    <row r="149" spans="3:19" x14ac:dyDescent="0.2">
      <c r="C149" s="52"/>
      <c r="D149" s="52"/>
      <c r="E149" s="52"/>
      <c r="F149" s="52"/>
      <c r="G149" s="52"/>
      <c r="H149" s="52"/>
      <c r="I149" s="52"/>
      <c r="K149" s="52"/>
      <c r="L149" s="52"/>
      <c r="M149" s="52"/>
      <c r="N149" s="52"/>
      <c r="O149" s="52"/>
      <c r="P149" s="52"/>
      <c r="Q149" s="52"/>
      <c r="R149" s="52"/>
      <c r="S149" s="52"/>
    </row>
    <row r="150" spans="3:19" x14ac:dyDescent="0.2">
      <c r="C150" s="52"/>
      <c r="D150" s="52"/>
      <c r="E150" s="52"/>
      <c r="F150" s="52"/>
      <c r="G150" s="52"/>
      <c r="H150" s="52"/>
      <c r="I150" s="52"/>
      <c r="K150" s="52"/>
      <c r="L150" s="52"/>
      <c r="M150" s="52"/>
      <c r="N150" s="52"/>
      <c r="O150" s="52"/>
      <c r="P150" s="52"/>
      <c r="Q150" s="52"/>
      <c r="R150" s="52"/>
      <c r="S150" s="52"/>
    </row>
    <row r="151" spans="3:19" x14ac:dyDescent="0.2">
      <c r="C151" s="52"/>
      <c r="D151" s="52"/>
      <c r="E151" s="52"/>
      <c r="F151" s="52"/>
      <c r="G151" s="52"/>
      <c r="H151" s="52"/>
      <c r="I151" s="52"/>
      <c r="K151" s="52"/>
      <c r="L151" s="52"/>
      <c r="M151" s="52"/>
      <c r="N151" s="52"/>
      <c r="O151" s="52"/>
      <c r="P151" s="52"/>
      <c r="Q151" s="52"/>
      <c r="R151" s="52"/>
      <c r="S151" s="52"/>
    </row>
    <row r="152" spans="3:19" x14ac:dyDescent="0.2">
      <c r="C152" s="52"/>
      <c r="D152" s="52"/>
      <c r="E152" s="52"/>
      <c r="F152" s="52"/>
      <c r="G152" s="52"/>
      <c r="H152" s="52"/>
      <c r="I152" s="52"/>
      <c r="K152" s="52"/>
      <c r="L152" s="52"/>
      <c r="M152" s="52"/>
      <c r="N152" s="52"/>
      <c r="O152" s="52"/>
      <c r="P152" s="52"/>
      <c r="Q152" s="52"/>
      <c r="R152" s="52"/>
      <c r="S152" s="52"/>
    </row>
    <row r="153" spans="3:19" x14ac:dyDescent="0.2">
      <c r="C153" s="52"/>
      <c r="D153" s="52"/>
      <c r="E153" s="52"/>
      <c r="F153" s="52"/>
      <c r="G153" s="52"/>
      <c r="H153" s="52"/>
      <c r="I153" s="52"/>
      <c r="K153" s="52"/>
      <c r="L153" s="52"/>
      <c r="M153" s="52"/>
      <c r="N153" s="52"/>
      <c r="O153" s="52"/>
      <c r="P153" s="52"/>
      <c r="Q153" s="52"/>
      <c r="R153" s="52"/>
      <c r="S153" s="52"/>
    </row>
    <row r="154" spans="3:19" x14ac:dyDescent="0.2">
      <c r="C154" s="52"/>
      <c r="D154" s="52"/>
      <c r="E154" s="52"/>
      <c r="F154" s="52"/>
      <c r="G154" s="52"/>
      <c r="H154" s="52"/>
      <c r="I154" s="52"/>
      <c r="K154" s="52"/>
      <c r="L154" s="52"/>
      <c r="M154" s="52"/>
      <c r="N154" s="52"/>
      <c r="O154" s="52"/>
      <c r="P154" s="52"/>
      <c r="Q154" s="52"/>
      <c r="R154" s="52"/>
      <c r="S154" s="52"/>
    </row>
    <row r="155" spans="3:19" x14ac:dyDescent="0.2">
      <c r="C155" s="52"/>
      <c r="D155" s="52"/>
      <c r="E155" s="52"/>
      <c r="F155" s="52"/>
      <c r="G155" s="52"/>
      <c r="H155" s="52"/>
      <c r="I155" s="52"/>
      <c r="K155" s="52"/>
      <c r="L155" s="52"/>
      <c r="M155" s="52"/>
      <c r="N155" s="52"/>
      <c r="O155" s="52"/>
      <c r="P155" s="52"/>
      <c r="Q155" s="52"/>
      <c r="R155" s="52"/>
      <c r="S155" s="52"/>
    </row>
    <row r="156" spans="3:19" x14ac:dyDescent="0.2">
      <c r="C156" s="52"/>
      <c r="D156" s="52"/>
      <c r="E156" s="52"/>
      <c r="F156" s="52"/>
      <c r="G156" s="52"/>
      <c r="H156" s="52"/>
      <c r="I156" s="52"/>
      <c r="K156" s="52"/>
      <c r="L156" s="52"/>
      <c r="M156" s="52"/>
      <c r="N156" s="52"/>
      <c r="O156" s="52"/>
      <c r="P156" s="52"/>
      <c r="Q156" s="52"/>
      <c r="R156" s="52"/>
      <c r="S156" s="52"/>
    </row>
    <row r="157" spans="3:19" x14ac:dyDescent="0.2">
      <c r="C157" s="52"/>
      <c r="D157" s="52"/>
      <c r="E157" s="52"/>
      <c r="F157" s="52"/>
      <c r="G157" s="52"/>
      <c r="H157" s="52"/>
      <c r="I157" s="52"/>
      <c r="K157" s="52"/>
      <c r="L157" s="52"/>
      <c r="M157" s="52"/>
      <c r="N157" s="52"/>
      <c r="O157" s="52"/>
      <c r="P157" s="52"/>
      <c r="Q157" s="52"/>
      <c r="R157" s="52"/>
      <c r="S157" s="52"/>
    </row>
    <row r="158" spans="3:19" x14ac:dyDescent="0.2">
      <c r="C158" s="52"/>
      <c r="D158" s="52"/>
      <c r="E158" s="52"/>
      <c r="F158" s="52"/>
      <c r="G158" s="52"/>
      <c r="H158" s="52"/>
      <c r="I158" s="52"/>
      <c r="K158" s="52"/>
      <c r="L158" s="52"/>
      <c r="M158" s="52"/>
      <c r="N158" s="52"/>
      <c r="O158" s="52"/>
      <c r="P158" s="52"/>
      <c r="Q158" s="52"/>
      <c r="R158" s="52"/>
      <c r="S158" s="52"/>
    </row>
    <row r="159" spans="3:19" x14ac:dyDescent="0.2">
      <c r="C159" s="52"/>
      <c r="D159" s="52"/>
      <c r="E159" s="52"/>
      <c r="F159" s="52"/>
      <c r="G159" s="52"/>
      <c r="H159" s="52"/>
      <c r="I159" s="52"/>
      <c r="K159" s="52"/>
      <c r="L159" s="52"/>
      <c r="M159" s="52"/>
      <c r="N159" s="52"/>
      <c r="O159" s="52"/>
      <c r="P159" s="52"/>
      <c r="Q159" s="52"/>
      <c r="R159" s="52"/>
      <c r="S159" s="52"/>
    </row>
    <row r="160" spans="3:19" x14ac:dyDescent="0.2">
      <c r="C160" s="52"/>
      <c r="D160" s="52"/>
      <c r="E160" s="52"/>
      <c r="F160" s="52"/>
      <c r="G160" s="52"/>
      <c r="H160" s="52"/>
      <c r="I160" s="52"/>
      <c r="K160" s="52"/>
      <c r="L160" s="52"/>
      <c r="M160" s="52"/>
      <c r="N160" s="52"/>
      <c r="O160" s="52"/>
      <c r="P160" s="52"/>
      <c r="Q160" s="52"/>
      <c r="R160" s="52"/>
      <c r="S160" s="52"/>
    </row>
    <row r="161" spans="3:19" x14ac:dyDescent="0.2">
      <c r="C161" s="52"/>
      <c r="D161" s="52"/>
      <c r="E161" s="52"/>
      <c r="F161" s="52"/>
      <c r="G161" s="52"/>
      <c r="H161" s="52"/>
      <c r="I161" s="52"/>
      <c r="K161" s="52"/>
      <c r="L161" s="52"/>
      <c r="M161" s="52"/>
      <c r="N161" s="52"/>
      <c r="O161" s="52"/>
      <c r="P161" s="52"/>
      <c r="Q161" s="52"/>
      <c r="R161" s="52"/>
      <c r="S161" s="52"/>
    </row>
    <row r="162" spans="3:19" x14ac:dyDescent="0.2">
      <c r="C162" s="52"/>
      <c r="D162" s="52"/>
      <c r="E162" s="52"/>
      <c r="F162" s="52"/>
      <c r="G162" s="52"/>
      <c r="H162" s="52"/>
      <c r="I162" s="52"/>
      <c r="K162" s="52"/>
      <c r="L162" s="52"/>
      <c r="M162" s="52"/>
      <c r="N162" s="52"/>
      <c r="O162" s="52"/>
      <c r="P162" s="52"/>
      <c r="Q162" s="52"/>
      <c r="R162" s="52"/>
      <c r="S162" s="52"/>
    </row>
    <row r="163" spans="3:19" x14ac:dyDescent="0.2">
      <c r="C163" s="52"/>
      <c r="D163" s="52"/>
      <c r="E163" s="52"/>
      <c r="F163" s="52"/>
      <c r="G163" s="52"/>
      <c r="H163" s="52"/>
      <c r="I163" s="52"/>
      <c r="K163" s="52"/>
      <c r="L163" s="52"/>
      <c r="M163" s="52"/>
      <c r="N163" s="52"/>
      <c r="O163" s="52"/>
      <c r="P163" s="52"/>
      <c r="Q163" s="52"/>
      <c r="R163" s="52"/>
      <c r="S163" s="52"/>
    </row>
    <row r="164" spans="3:19" x14ac:dyDescent="0.2">
      <c r="C164" s="52"/>
      <c r="D164" s="52"/>
      <c r="E164" s="52"/>
      <c r="F164" s="52"/>
      <c r="G164" s="52"/>
      <c r="H164" s="52"/>
      <c r="I164" s="52"/>
      <c r="K164" s="52"/>
      <c r="L164" s="52"/>
      <c r="M164" s="52"/>
      <c r="N164" s="52"/>
      <c r="O164" s="52"/>
      <c r="P164" s="52"/>
      <c r="Q164" s="52"/>
      <c r="R164" s="52"/>
      <c r="S164" s="52"/>
    </row>
    <row r="165" spans="3:19" x14ac:dyDescent="0.2">
      <c r="C165" s="52"/>
      <c r="D165" s="52"/>
      <c r="E165" s="52"/>
      <c r="F165" s="52"/>
      <c r="G165" s="52"/>
      <c r="H165" s="52"/>
      <c r="I165" s="52"/>
      <c r="K165" s="52"/>
      <c r="L165" s="52"/>
      <c r="M165" s="52"/>
      <c r="N165" s="52"/>
      <c r="O165" s="52"/>
      <c r="P165" s="52"/>
      <c r="Q165" s="52"/>
      <c r="R165" s="52"/>
      <c r="S165" s="52"/>
    </row>
    <row r="166" spans="3:19" x14ac:dyDescent="0.2">
      <c r="C166" s="52"/>
      <c r="D166" s="52"/>
      <c r="E166" s="52"/>
      <c r="F166" s="52"/>
      <c r="G166" s="52"/>
      <c r="H166" s="52"/>
      <c r="I166" s="52"/>
      <c r="K166" s="52"/>
      <c r="L166" s="52"/>
      <c r="M166" s="52"/>
      <c r="N166" s="52"/>
      <c r="O166" s="52"/>
      <c r="P166" s="52"/>
      <c r="Q166" s="52"/>
      <c r="R166" s="52"/>
      <c r="S166" s="52"/>
    </row>
    <row r="167" spans="3:19" x14ac:dyDescent="0.2">
      <c r="C167" s="52"/>
      <c r="D167" s="52"/>
      <c r="E167" s="52"/>
      <c r="F167" s="52"/>
      <c r="G167" s="52"/>
      <c r="H167" s="52"/>
      <c r="I167" s="52"/>
      <c r="K167" s="52"/>
      <c r="L167" s="52"/>
      <c r="M167" s="52"/>
      <c r="N167" s="52"/>
      <c r="O167" s="52"/>
      <c r="P167" s="52"/>
      <c r="Q167" s="52"/>
      <c r="R167" s="52"/>
      <c r="S167" s="52"/>
    </row>
    <row r="168" spans="3:19" x14ac:dyDescent="0.2">
      <c r="C168" s="52"/>
      <c r="D168" s="52"/>
      <c r="E168" s="52"/>
      <c r="F168" s="52"/>
      <c r="G168" s="52"/>
      <c r="H168" s="52"/>
      <c r="I168" s="52"/>
      <c r="K168" s="52"/>
      <c r="L168" s="52"/>
      <c r="M168" s="52"/>
      <c r="N168" s="52"/>
      <c r="O168" s="52"/>
      <c r="P168" s="52"/>
      <c r="Q168" s="52"/>
      <c r="R168" s="52"/>
      <c r="S168" s="52"/>
    </row>
    <row r="169" spans="3:19" x14ac:dyDescent="0.2">
      <c r="C169" s="52"/>
      <c r="D169" s="52"/>
      <c r="E169" s="52"/>
      <c r="F169" s="52"/>
      <c r="G169" s="52"/>
      <c r="H169" s="52"/>
      <c r="I169" s="52"/>
      <c r="K169" s="52"/>
      <c r="L169" s="52"/>
      <c r="M169" s="52"/>
      <c r="N169" s="52"/>
      <c r="O169" s="52"/>
      <c r="P169" s="52"/>
      <c r="Q169" s="52"/>
      <c r="R169" s="52"/>
      <c r="S169" s="52"/>
    </row>
    <row r="170" spans="3:19" x14ac:dyDescent="0.2">
      <c r="C170" s="52"/>
      <c r="D170" s="52"/>
      <c r="E170" s="52"/>
      <c r="F170" s="52"/>
      <c r="G170" s="52"/>
      <c r="H170" s="52"/>
      <c r="I170" s="52"/>
      <c r="K170" s="52"/>
      <c r="L170" s="52"/>
      <c r="M170" s="52"/>
      <c r="N170" s="52"/>
      <c r="O170" s="52"/>
      <c r="P170" s="52"/>
      <c r="Q170" s="52"/>
      <c r="R170" s="52"/>
      <c r="S170" s="52"/>
    </row>
    <row r="171" spans="3:19" x14ac:dyDescent="0.2">
      <c r="C171" s="52"/>
      <c r="D171" s="52"/>
      <c r="E171" s="52"/>
      <c r="F171" s="52"/>
      <c r="G171" s="52"/>
      <c r="H171" s="52"/>
      <c r="I171" s="52"/>
      <c r="K171" s="52"/>
      <c r="L171" s="52"/>
      <c r="M171" s="52"/>
      <c r="N171" s="52"/>
      <c r="O171" s="52"/>
      <c r="P171" s="52"/>
      <c r="Q171" s="52"/>
      <c r="R171" s="52"/>
      <c r="S171" s="52"/>
    </row>
    <row r="172" spans="3:19" x14ac:dyDescent="0.2">
      <c r="C172" s="52"/>
      <c r="D172" s="52"/>
      <c r="E172" s="52"/>
      <c r="F172" s="52"/>
      <c r="G172" s="52"/>
      <c r="H172" s="52"/>
      <c r="I172" s="52"/>
      <c r="K172" s="52"/>
      <c r="L172" s="52"/>
      <c r="M172" s="52"/>
      <c r="N172" s="52"/>
      <c r="O172" s="52"/>
      <c r="P172" s="52"/>
      <c r="Q172" s="52"/>
      <c r="R172" s="52"/>
      <c r="S172" s="52"/>
    </row>
    <row r="173" spans="3:19" x14ac:dyDescent="0.2">
      <c r="C173" s="52"/>
      <c r="D173" s="52"/>
      <c r="E173" s="52"/>
      <c r="F173" s="52"/>
      <c r="G173" s="52"/>
      <c r="H173" s="52"/>
      <c r="I173" s="52"/>
      <c r="K173" s="52"/>
      <c r="L173" s="52"/>
      <c r="M173" s="52"/>
      <c r="N173" s="52"/>
      <c r="O173" s="52"/>
      <c r="P173" s="52"/>
      <c r="Q173" s="52"/>
      <c r="R173" s="52"/>
      <c r="S173" s="52"/>
    </row>
    <row r="174" spans="3:19" x14ac:dyDescent="0.2">
      <c r="C174" s="52"/>
      <c r="D174" s="52"/>
      <c r="E174" s="52"/>
      <c r="F174" s="52"/>
      <c r="G174" s="52"/>
      <c r="H174" s="52"/>
      <c r="I174" s="52"/>
      <c r="K174" s="52"/>
      <c r="L174" s="52"/>
      <c r="M174" s="52"/>
      <c r="N174" s="52"/>
      <c r="O174" s="52"/>
      <c r="P174" s="52"/>
      <c r="Q174" s="52"/>
      <c r="R174" s="52"/>
      <c r="S174" s="52"/>
    </row>
    <row r="175" spans="3:19" x14ac:dyDescent="0.2">
      <c r="C175" s="52"/>
      <c r="D175" s="52"/>
      <c r="E175" s="52"/>
      <c r="F175" s="52"/>
      <c r="G175" s="52"/>
      <c r="H175" s="52"/>
      <c r="I175" s="52"/>
      <c r="K175" s="52"/>
      <c r="L175" s="52"/>
      <c r="M175" s="52"/>
      <c r="N175" s="52"/>
      <c r="O175" s="52"/>
      <c r="P175" s="52"/>
      <c r="Q175" s="52"/>
      <c r="R175" s="52"/>
      <c r="S175" s="52"/>
    </row>
    <row r="176" spans="3:19" x14ac:dyDescent="0.2">
      <c r="C176" s="52"/>
      <c r="D176" s="52"/>
      <c r="E176" s="52"/>
      <c r="F176" s="52"/>
      <c r="G176" s="52"/>
      <c r="H176" s="52"/>
      <c r="I176" s="52"/>
      <c r="K176" s="52"/>
      <c r="L176" s="52"/>
      <c r="M176" s="52"/>
      <c r="N176" s="52"/>
      <c r="O176" s="52"/>
      <c r="P176" s="52"/>
      <c r="Q176" s="52"/>
      <c r="R176" s="52"/>
      <c r="S176" s="52"/>
    </row>
    <row r="177" spans="3:19" x14ac:dyDescent="0.2">
      <c r="C177" s="52"/>
      <c r="D177" s="52"/>
      <c r="E177" s="52"/>
      <c r="F177" s="52"/>
      <c r="G177" s="52"/>
      <c r="H177" s="52"/>
      <c r="I177" s="52"/>
      <c r="K177" s="52"/>
      <c r="L177" s="52"/>
      <c r="M177" s="52"/>
      <c r="N177" s="52"/>
      <c r="O177" s="52"/>
      <c r="P177" s="52"/>
      <c r="Q177" s="52"/>
      <c r="R177" s="52"/>
      <c r="S177" s="52"/>
    </row>
    <row r="178" spans="3:19" x14ac:dyDescent="0.2">
      <c r="C178" s="52"/>
      <c r="D178" s="52"/>
      <c r="E178" s="52"/>
      <c r="F178" s="52"/>
      <c r="G178" s="52"/>
      <c r="H178" s="52"/>
      <c r="I178" s="52"/>
      <c r="K178" s="52"/>
      <c r="L178" s="52"/>
      <c r="M178" s="52"/>
      <c r="N178" s="52"/>
      <c r="O178" s="52"/>
      <c r="P178" s="52"/>
      <c r="Q178" s="52"/>
      <c r="R178" s="52"/>
      <c r="S178" s="52"/>
    </row>
    <row r="179" spans="3:19" x14ac:dyDescent="0.2">
      <c r="C179" s="52"/>
      <c r="D179" s="52"/>
      <c r="E179" s="52"/>
      <c r="F179" s="52"/>
      <c r="G179" s="52"/>
      <c r="H179" s="52"/>
      <c r="I179" s="52"/>
      <c r="K179" s="52"/>
      <c r="L179" s="52"/>
      <c r="M179" s="52"/>
      <c r="N179" s="52"/>
      <c r="O179" s="52"/>
      <c r="P179" s="52"/>
      <c r="Q179" s="52"/>
      <c r="R179" s="52"/>
      <c r="S179" s="52"/>
    </row>
    <row r="180" spans="3:19" x14ac:dyDescent="0.2">
      <c r="C180" s="52"/>
      <c r="D180" s="52"/>
      <c r="E180" s="52"/>
      <c r="F180" s="52"/>
      <c r="G180" s="52"/>
      <c r="H180" s="52"/>
      <c r="I180" s="52"/>
      <c r="K180" s="52"/>
      <c r="L180" s="52"/>
      <c r="M180" s="52"/>
      <c r="N180" s="52"/>
      <c r="O180" s="52"/>
      <c r="P180" s="52"/>
      <c r="Q180" s="52"/>
      <c r="R180" s="52"/>
      <c r="S180" s="52"/>
    </row>
    <row r="181" spans="3:19" x14ac:dyDescent="0.2">
      <c r="C181" s="52"/>
      <c r="D181" s="52"/>
      <c r="E181" s="52"/>
      <c r="F181" s="52"/>
      <c r="G181" s="52"/>
      <c r="H181" s="52"/>
      <c r="I181" s="52"/>
      <c r="K181" s="52"/>
      <c r="L181" s="52"/>
      <c r="M181" s="52"/>
      <c r="N181" s="52"/>
      <c r="O181" s="52"/>
      <c r="P181" s="52"/>
      <c r="Q181" s="52"/>
      <c r="R181" s="52"/>
      <c r="S181" s="52"/>
    </row>
    <row r="182" spans="3:19" x14ac:dyDescent="0.2">
      <c r="C182" s="52"/>
      <c r="D182" s="52"/>
      <c r="E182" s="52"/>
      <c r="F182" s="52"/>
      <c r="G182" s="52"/>
      <c r="H182" s="52"/>
      <c r="I182" s="52"/>
      <c r="K182" s="52"/>
      <c r="L182" s="52"/>
      <c r="M182" s="52"/>
      <c r="N182" s="52"/>
      <c r="O182" s="52"/>
      <c r="P182" s="52"/>
      <c r="Q182" s="52"/>
      <c r="R182" s="52"/>
      <c r="S182" s="52"/>
    </row>
    <row r="183" spans="3:19" x14ac:dyDescent="0.2">
      <c r="C183" s="52"/>
      <c r="D183" s="52"/>
      <c r="E183" s="52"/>
      <c r="F183" s="52"/>
      <c r="G183" s="52"/>
      <c r="H183" s="52"/>
      <c r="I183" s="52"/>
      <c r="K183" s="52"/>
      <c r="L183" s="52"/>
      <c r="M183" s="52"/>
      <c r="N183" s="52"/>
      <c r="O183" s="52"/>
      <c r="P183" s="52"/>
      <c r="Q183" s="52"/>
      <c r="R183" s="52"/>
      <c r="S183" s="52"/>
    </row>
    <row r="184" spans="3:19" x14ac:dyDescent="0.2">
      <c r="K184" s="52"/>
      <c r="L184" s="52"/>
      <c r="M184" s="52"/>
      <c r="N184" s="52"/>
      <c r="O184" s="52"/>
      <c r="P184" s="52"/>
      <c r="Q184" s="52"/>
      <c r="R184" s="52"/>
      <c r="S184" s="52"/>
    </row>
    <row r="185" spans="3:19" x14ac:dyDescent="0.2">
      <c r="K185" s="52"/>
      <c r="L185" s="52"/>
      <c r="M185" s="52"/>
      <c r="N185" s="52"/>
      <c r="O185" s="52"/>
      <c r="P185" s="52"/>
      <c r="Q185" s="52"/>
      <c r="R185" s="52"/>
      <c r="S185" s="52"/>
    </row>
    <row r="186" spans="3:19" x14ac:dyDescent="0.2">
      <c r="K186" s="52"/>
      <c r="L186" s="52"/>
      <c r="M186" s="52"/>
      <c r="N186" s="52"/>
      <c r="O186" s="52"/>
      <c r="P186" s="52"/>
      <c r="Q186" s="52"/>
      <c r="R186" s="52"/>
      <c r="S186" s="52"/>
    </row>
    <row r="187" spans="3:19" x14ac:dyDescent="0.2">
      <c r="K187" s="52"/>
      <c r="L187" s="52"/>
      <c r="M187" s="52"/>
      <c r="N187" s="52"/>
      <c r="O187" s="52"/>
      <c r="P187" s="52"/>
      <c r="Q187" s="52"/>
      <c r="R187" s="52"/>
      <c r="S187" s="52"/>
    </row>
    <row r="188" spans="3:19" x14ac:dyDescent="0.2">
      <c r="K188" s="52"/>
      <c r="L188" s="52"/>
      <c r="M188" s="52"/>
      <c r="N188" s="52"/>
      <c r="O188" s="52"/>
      <c r="P188" s="52"/>
      <c r="Q188" s="52"/>
      <c r="R188" s="52"/>
      <c r="S188" s="52"/>
    </row>
    <row r="189" spans="3:19" x14ac:dyDescent="0.2">
      <c r="K189" s="52"/>
      <c r="L189" s="52"/>
      <c r="M189" s="52"/>
      <c r="N189" s="52"/>
      <c r="O189" s="52"/>
      <c r="P189" s="52"/>
      <c r="Q189" s="52"/>
      <c r="R189" s="52"/>
      <c r="S189" s="52"/>
    </row>
    <row r="190" spans="3:19" x14ac:dyDescent="0.2">
      <c r="K190" s="52"/>
      <c r="L190" s="52"/>
      <c r="M190" s="52"/>
      <c r="N190" s="52"/>
      <c r="O190" s="52"/>
      <c r="P190" s="52"/>
      <c r="Q190" s="52"/>
      <c r="R190" s="52"/>
      <c r="S190" s="52"/>
    </row>
    <row r="191" spans="3:19" x14ac:dyDescent="0.2">
      <c r="K191" s="52"/>
      <c r="L191" s="52"/>
      <c r="M191" s="52"/>
      <c r="N191" s="52"/>
      <c r="O191" s="52"/>
      <c r="P191" s="52"/>
      <c r="Q191" s="52"/>
      <c r="R191" s="52"/>
      <c r="S191" s="52"/>
    </row>
    <row r="192" spans="3:19" x14ac:dyDescent="0.2">
      <c r="K192" s="52"/>
      <c r="L192" s="52"/>
      <c r="M192" s="52"/>
      <c r="N192" s="52"/>
      <c r="O192" s="52"/>
      <c r="P192" s="52"/>
      <c r="Q192" s="52"/>
      <c r="R192" s="52"/>
      <c r="S192" s="52"/>
    </row>
    <row r="193" spans="11:19" x14ac:dyDescent="0.2">
      <c r="K193" s="52"/>
      <c r="L193" s="52"/>
      <c r="M193" s="52"/>
      <c r="N193" s="52"/>
      <c r="O193" s="52"/>
      <c r="P193" s="52"/>
      <c r="Q193" s="52"/>
      <c r="R193" s="52"/>
      <c r="S193" s="52"/>
    </row>
    <row r="194" spans="11:19" x14ac:dyDescent="0.2">
      <c r="K194" s="52"/>
      <c r="L194" s="52"/>
      <c r="M194" s="52"/>
      <c r="N194" s="52"/>
      <c r="O194" s="52"/>
      <c r="P194" s="52"/>
      <c r="Q194" s="52"/>
      <c r="R194" s="52"/>
      <c r="S194" s="52"/>
    </row>
    <row r="195" spans="11:19" x14ac:dyDescent="0.2">
      <c r="K195" s="52"/>
      <c r="L195" s="52"/>
      <c r="M195" s="52"/>
      <c r="N195" s="52"/>
      <c r="O195" s="52"/>
      <c r="P195" s="52"/>
      <c r="Q195" s="52"/>
      <c r="R195" s="52"/>
      <c r="S195" s="52"/>
    </row>
    <row r="196" spans="11:19" x14ac:dyDescent="0.2">
      <c r="K196" s="52"/>
      <c r="L196" s="52"/>
      <c r="M196" s="52"/>
      <c r="N196" s="52"/>
      <c r="O196" s="52"/>
      <c r="P196" s="52"/>
      <c r="Q196" s="52"/>
      <c r="R196" s="52"/>
      <c r="S196" s="52"/>
    </row>
    <row r="197" spans="11:19" x14ac:dyDescent="0.2">
      <c r="K197" s="52"/>
      <c r="L197" s="52"/>
      <c r="M197" s="52"/>
      <c r="N197" s="52"/>
      <c r="O197" s="52"/>
      <c r="P197" s="52"/>
      <c r="Q197" s="52"/>
      <c r="R197" s="52"/>
      <c r="S197" s="52"/>
    </row>
    <row r="198" spans="11:19" x14ac:dyDescent="0.2">
      <c r="K198" s="52"/>
      <c r="L198" s="52"/>
      <c r="M198" s="52"/>
      <c r="N198" s="52"/>
      <c r="O198" s="52"/>
      <c r="P198" s="52"/>
      <c r="Q198" s="52"/>
      <c r="R198" s="52"/>
      <c r="S198" s="52"/>
    </row>
    <row r="199" spans="11:19" x14ac:dyDescent="0.2">
      <c r="K199" s="52"/>
      <c r="L199" s="52"/>
      <c r="M199" s="52"/>
      <c r="N199" s="52"/>
      <c r="O199" s="52"/>
      <c r="P199" s="52"/>
      <c r="Q199" s="52"/>
      <c r="R199" s="52"/>
      <c r="S199" s="52"/>
    </row>
    <row r="200" spans="11:19" x14ac:dyDescent="0.2">
      <c r="K200" s="52"/>
      <c r="L200" s="52"/>
      <c r="M200" s="52"/>
      <c r="N200" s="52"/>
      <c r="O200" s="52"/>
      <c r="P200" s="52"/>
      <c r="Q200" s="52"/>
      <c r="R200" s="52"/>
      <c r="S200" s="52"/>
    </row>
    <row r="201" spans="11:19" x14ac:dyDescent="0.2">
      <c r="K201" s="52"/>
      <c r="L201" s="52"/>
      <c r="M201" s="52"/>
      <c r="N201" s="52"/>
      <c r="O201" s="52"/>
      <c r="P201" s="52"/>
      <c r="Q201" s="52"/>
      <c r="R201" s="52"/>
      <c r="S201" s="52"/>
    </row>
    <row r="202" spans="11:19" x14ac:dyDescent="0.2">
      <c r="K202" s="52"/>
      <c r="L202" s="52"/>
      <c r="M202" s="52"/>
      <c r="N202" s="52"/>
      <c r="O202" s="52"/>
      <c r="P202" s="52"/>
      <c r="Q202" s="52"/>
      <c r="R202" s="52"/>
      <c r="S202" s="52"/>
    </row>
    <row r="203" spans="11:19" x14ac:dyDescent="0.2">
      <c r="K203" s="52"/>
      <c r="L203" s="52"/>
      <c r="M203" s="52"/>
      <c r="N203" s="52"/>
      <c r="O203" s="52"/>
      <c r="P203" s="52"/>
      <c r="Q203" s="52"/>
      <c r="R203" s="52"/>
      <c r="S203" s="52"/>
    </row>
    <row r="204" spans="11:19" x14ac:dyDescent="0.2">
      <c r="K204" s="52"/>
      <c r="L204" s="52"/>
      <c r="M204" s="52"/>
      <c r="N204" s="52"/>
      <c r="O204" s="52"/>
      <c r="P204" s="52"/>
      <c r="Q204" s="52"/>
      <c r="R204" s="52"/>
      <c r="S204" s="52"/>
    </row>
    <row r="205" spans="11:19" x14ac:dyDescent="0.2">
      <c r="K205" s="52"/>
      <c r="L205" s="52"/>
      <c r="M205" s="52"/>
      <c r="N205" s="52"/>
      <c r="O205" s="52"/>
      <c r="P205" s="52"/>
      <c r="Q205" s="52"/>
      <c r="R205" s="52"/>
      <c r="S205" s="52"/>
    </row>
    <row r="206" spans="11:19" x14ac:dyDescent="0.2">
      <c r="K206" s="52"/>
      <c r="L206" s="52"/>
      <c r="M206" s="52"/>
      <c r="N206" s="52"/>
      <c r="O206" s="52"/>
      <c r="P206" s="52"/>
      <c r="Q206" s="52"/>
      <c r="R206" s="52"/>
      <c r="S206" s="52"/>
    </row>
    <row r="207" spans="11:19" x14ac:dyDescent="0.2">
      <c r="K207" s="52"/>
      <c r="L207" s="52"/>
      <c r="M207" s="52"/>
      <c r="N207" s="52"/>
      <c r="O207" s="52"/>
      <c r="P207" s="52"/>
      <c r="Q207" s="52"/>
      <c r="R207" s="52"/>
      <c r="S207" s="52"/>
    </row>
    <row r="208" spans="11:19" x14ac:dyDescent="0.2">
      <c r="K208" s="52"/>
      <c r="L208" s="52"/>
      <c r="M208" s="52"/>
      <c r="N208" s="52"/>
      <c r="O208" s="52"/>
      <c r="P208" s="52"/>
      <c r="Q208" s="52"/>
      <c r="R208" s="52"/>
      <c r="S208" s="52"/>
    </row>
    <row r="209" spans="11:19" x14ac:dyDescent="0.2">
      <c r="K209" s="52"/>
      <c r="L209" s="52"/>
      <c r="M209" s="52"/>
      <c r="N209" s="52"/>
      <c r="O209" s="52"/>
      <c r="P209" s="52"/>
      <c r="Q209" s="52"/>
      <c r="R209" s="52"/>
      <c r="S209" s="52"/>
    </row>
    <row r="210" spans="11:19" x14ac:dyDescent="0.2">
      <c r="K210" s="52"/>
      <c r="L210" s="52"/>
      <c r="M210" s="52"/>
      <c r="N210" s="52"/>
      <c r="O210" s="52"/>
      <c r="P210" s="52"/>
      <c r="Q210" s="52"/>
      <c r="R210" s="52"/>
      <c r="S210" s="52"/>
    </row>
    <row r="211" spans="11:19" x14ac:dyDescent="0.2">
      <c r="K211" s="52"/>
      <c r="L211" s="52"/>
      <c r="M211" s="52"/>
      <c r="N211" s="52"/>
      <c r="O211" s="52"/>
      <c r="P211" s="52"/>
      <c r="Q211" s="52"/>
      <c r="R211" s="52"/>
      <c r="S211" s="52"/>
    </row>
    <row r="212" spans="11:19" x14ac:dyDescent="0.2">
      <c r="K212" s="52"/>
      <c r="L212" s="52"/>
      <c r="M212" s="52"/>
      <c r="N212" s="52"/>
      <c r="O212" s="52"/>
      <c r="P212" s="52"/>
      <c r="Q212" s="52"/>
      <c r="R212" s="52"/>
      <c r="S212" s="52"/>
    </row>
    <row r="213" spans="11:19" x14ac:dyDescent="0.2">
      <c r="K213" s="52"/>
      <c r="L213" s="52"/>
      <c r="M213" s="52"/>
      <c r="N213" s="52"/>
      <c r="O213" s="52"/>
      <c r="P213" s="52"/>
      <c r="Q213" s="52"/>
      <c r="R213" s="52"/>
      <c r="S213" s="52"/>
    </row>
    <row r="214" spans="11:19" x14ac:dyDescent="0.2">
      <c r="K214" s="52"/>
      <c r="L214" s="52"/>
      <c r="M214" s="52"/>
      <c r="N214" s="52"/>
      <c r="O214" s="52"/>
      <c r="P214" s="52"/>
      <c r="Q214" s="52"/>
      <c r="R214" s="52"/>
      <c r="S214" s="52"/>
    </row>
    <row r="215" spans="11:19" x14ac:dyDescent="0.2">
      <c r="K215" s="52"/>
      <c r="L215" s="52"/>
      <c r="M215" s="52"/>
      <c r="N215" s="52"/>
      <c r="O215" s="52"/>
      <c r="P215" s="52"/>
      <c r="Q215" s="52"/>
      <c r="R215" s="52"/>
      <c r="S215" s="52"/>
    </row>
    <row r="216" spans="11:19" x14ac:dyDescent="0.2">
      <c r="K216" s="52"/>
      <c r="L216" s="52"/>
      <c r="M216" s="52"/>
      <c r="N216" s="52"/>
      <c r="O216" s="52"/>
      <c r="P216" s="52"/>
      <c r="Q216" s="52"/>
      <c r="R216" s="52"/>
      <c r="S216" s="52"/>
    </row>
    <row r="217" spans="11:19" x14ac:dyDescent="0.2">
      <c r="K217" s="52"/>
      <c r="L217" s="52"/>
      <c r="M217" s="52"/>
      <c r="N217" s="52"/>
      <c r="O217" s="52"/>
      <c r="P217" s="52"/>
      <c r="Q217" s="52"/>
      <c r="R217" s="52"/>
      <c r="S217" s="52"/>
    </row>
    <row r="218" spans="11:19" x14ac:dyDescent="0.2">
      <c r="K218" s="52"/>
      <c r="L218" s="52"/>
      <c r="M218" s="52"/>
      <c r="N218" s="52"/>
      <c r="O218" s="52"/>
      <c r="P218" s="52"/>
      <c r="Q218" s="52"/>
      <c r="R218" s="52"/>
      <c r="S218" s="52"/>
    </row>
    <row r="219" spans="11:19" x14ac:dyDescent="0.2">
      <c r="K219" s="52"/>
      <c r="L219" s="52"/>
      <c r="M219" s="52"/>
      <c r="N219" s="52"/>
      <c r="O219" s="52"/>
      <c r="P219" s="52"/>
      <c r="Q219" s="52"/>
      <c r="R219" s="52"/>
      <c r="S219" s="52"/>
    </row>
    <row r="220" spans="11:19" x14ac:dyDescent="0.2">
      <c r="K220" s="52"/>
      <c r="L220" s="52"/>
      <c r="M220" s="52"/>
      <c r="N220" s="52"/>
      <c r="O220" s="52"/>
      <c r="P220" s="52"/>
      <c r="Q220" s="52"/>
      <c r="R220" s="52"/>
      <c r="S220" s="52"/>
    </row>
    <row r="221" spans="11:19" x14ac:dyDescent="0.2">
      <c r="K221" s="52"/>
      <c r="L221" s="52"/>
      <c r="M221" s="52"/>
      <c r="N221" s="52"/>
      <c r="O221" s="52"/>
      <c r="P221" s="52"/>
      <c r="Q221" s="52"/>
      <c r="R221" s="52"/>
      <c r="S221" s="52"/>
    </row>
    <row r="222" spans="11:19" x14ac:dyDescent="0.2">
      <c r="K222" s="52"/>
      <c r="L222" s="52"/>
      <c r="M222" s="52"/>
      <c r="N222" s="52"/>
      <c r="O222" s="52"/>
      <c r="P222" s="52"/>
      <c r="Q222" s="52"/>
      <c r="R222" s="52"/>
      <c r="S222" s="52"/>
    </row>
    <row r="223" spans="11:19" x14ac:dyDescent="0.2">
      <c r="K223" s="52"/>
      <c r="L223" s="52"/>
      <c r="M223" s="52"/>
      <c r="N223" s="52"/>
      <c r="O223" s="52"/>
      <c r="P223" s="52"/>
      <c r="Q223" s="52"/>
      <c r="R223" s="52"/>
      <c r="S223" s="52"/>
    </row>
    <row r="224" spans="11:19" x14ac:dyDescent="0.2">
      <c r="K224" s="52"/>
      <c r="L224" s="52"/>
      <c r="M224" s="52"/>
      <c r="N224" s="52"/>
      <c r="O224" s="52"/>
      <c r="P224" s="52"/>
      <c r="Q224" s="52"/>
      <c r="R224" s="52"/>
      <c r="S224" s="52"/>
    </row>
    <row r="225" spans="11:19" x14ac:dyDescent="0.2">
      <c r="K225" s="52"/>
      <c r="L225" s="52"/>
      <c r="M225" s="52"/>
      <c r="N225" s="52"/>
      <c r="O225" s="52"/>
      <c r="P225" s="52"/>
      <c r="Q225" s="52"/>
      <c r="R225" s="52"/>
      <c r="S225" s="52"/>
    </row>
    <row r="226" spans="11:19" x14ac:dyDescent="0.2">
      <c r="K226" s="52"/>
      <c r="L226" s="52"/>
      <c r="M226" s="52"/>
      <c r="N226" s="52"/>
      <c r="O226" s="52"/>
      <c r="P226" s="52"/>
      <c r="Q226" s="52"/>
      <c r="R226" s="52"/>
      <c r="S226" s="52"/>
    </row>
    <row r="227" spans="11:19" x14ac:dyDescent="0.2">
      <c r="K227" s="52"/>
      <c r="L227" s="52"/>
      <c r="M227" s="52"/>
      <c r="N227" s="52"/>
      <c r="O227" s="52"/>
      <c r="P227" s="52"/>
      <c r="Q227" s="52"/>
      <c r="R227" s="52"/>
      <c r="S227" s="52"/>
    </row>
    <row r="228" spans="11:19" x14ac:dyDescent="0.2">
      <c r="K228" s="52"/>
      <c r="L228" s="52"/>
      <c r="M228" s="52"/>
      <c r="N228" s="52"/>
      <c r="O228" s="52"/>
      <c r="P228" s="52"/>
      <c r="Q228" s="52"/>
      <c r="R228" s="52"/>
      <c r="S228" s="52"/>
    </row>
    <row r="229" spans="11:19" x14ac:dyDescent="0.2">
      <c r="K229" s="52"/>
      <c r="L229" s="52"/>
      <c r="M229" s="52"/>
      <c r="N229" s="52"/>
      <c r="O229" s="52"/>
      <c r="P229" s="52"/>
      <c r="Q229" s="52"/>
      <c r="R229" s="52"/>
      <c r="S229" s="52"/>
    </row>
    <row r="230" spans="11:19" x14ac:dyDescent="0.2">
      <c r="K230" s="52"/>
      <c r="L230" s="52"/>
      <c r="M230" s="52"/>
      <c r="N230" s="52"/>
      <c r="O230" s="52"/>
      <c r="P230" s="52"/>
      <c r="Q230" s="52"/>
      <c r="R230" s="52"/>
      <c r="S230" s="52"/>
    </row>
    <row r="231" spans="11:19" x14ac:dyDescent="0.2">
      <c r="K231" s="52"/>
      <c r="L231" s="52"/>
      <c r="M231" s="52"/>
      <c r="N231" s="52"/>
      <c r="O231" s="52"/>
      <c r="P231" s="52"/>
      <c r="Q231" s="52"/>
      <c r="R231" s="52"/>
      <c r="S231" s="52"/>
    </row>
    <row r="232" spans="11:19" x14ac:dyDescent="0.2">
      <c r="K232" s="52"/>
      <c r="L232" s="52"/>
      <c r="M232" s="52"/>
      <c r="N232" s="52"/>
      <c r="O232" s="52"/>
      <c r="P232" s="52"/>
      <c r="Q232" s="52"/>
      <c r="R232" s="52"/>
      <c r="S232" s="52"/>
    </row>
    <row r="233" spans="11:19" x14ac:dyDescent="0.2">
      <c r="K233" s="52"/>
      <c r="L233" s="52"/>
      <c r="M233" s="52"/>
      <c r="N233" s="52"/>
      <c r="O233" s="52"/>
      <c r="P233" s="52"/>
      <c r="Q233" s="52"/>
      <c r="R233" s="52"/>
      <c r="S233" s="52"/>
    </row>
    <row r="234" spans="11:19" x14ac:dyDescent="0.2">
      <c r="K234" s="52"/>
      <c r="L234" s="52"/>
      <c r="M234" s="52"/>
      <c r="N234" s="52"/>
      <c r="O234" s="52"/>
      <c r="P234" s="52"/>
      <c r="Q234" s="52"/>
      <c r="R234" s="52"/>
      <c r="S234" s="52"/>
    </row>
    <row r="235" spans="11:19" x14ac:dyDescent="0.2">
      <c r="K235" s="52"/>
      <c r="L235" s="52"/>
      <c r="M235" s="52"/>
      <c r="N235" s="52"/>
      <c r="O235" s="52"/>
      <c r="P235" s="52"/>
      <c r="Q235" s="52"/>
      <c r="R235" s="52"/>
      <c r="S235" s="52"/>
    </row>
    <row r="236" spans="11:19" x14ac:dyDescent="0.2">
      <c r="K236" s="52"/>
      <c r="L236" s="52"/>
      <c r="M236" s="52"/>
      <c r="N236" s="52"/>
      <c r="O236" s="52"/>
      <c r="P236" s="52"/>
      <c r="Q236" s="52"/>
      <c r="R236" s="52"/>
      <c r="S236" s="52"/>
    </row>
    <row r="237" spans="11:19" x14ac:dyDescent="0.2">
      <c r="K237" s="52"/>
      <c r="L237" s="52"/>
      <c r="M237" s="52"/>
      <c r="N237" s="52"/>
      <c r="O237" s="52"/>
      <c r="P237" s="52"/>
      <c r="Q237" s="52"/>
      <c r="R237" s="52"/>
      <c r="S237" s="52"/>
    </row>
    <row r="238" spans="11:19" x14ac:dyDescent="0.2">
      <c r="K238" s="52"/>
      <c r="L238" s="52"/>
      <c r="M238" s="52"/>
      <c r="N238" s="52"/>
      <c r="O238" s="52"/>
      <c r="P238" s="52"/>
      <c r="Q238" s="52"/>
      <c r="R238" s="52"/>
      <c r="S238" s="52"/>
    </row>
    <row r="239" spans="11:19" x14ac:dyDescent="0.2">
      <c r="K239" s="52"/>
      <c r="L239" s="52"/>
      <c r="M239" s="52"/>
      <c r="N239" s="52"/>
      <c r="O239" s="52"/>
      <c r="P239" s="52"/>
      <c r="Q239" s="52"/>
      <c r="R239" s="52"/>
      <c r="S239" s="52"/>
    </row>
    <row r="240" spans="11:19" x14ac:dyDescent="0.2">
      <c r="K240" s="52"/>
      <c r="L240" s="52"/>
      <c r="M240" s="52"/>
      <c r="N240" s="52"/>
      <c r="O240" s="52"/>
      <c r="P240" s="52"/>
      <c r="Q240" s="52"/>
      <c r="R240" s="52"/>
      <c r="S240" s="52"/>
    </row>
    <row r="241" spans="11:19" x14ac:dyDescent="0.2">
      <c r="K241" s="52"/>
      <c r="L241" s="52"/>
      <c r="M241" s="52"/>
      <c r="N241" s="52"/>
      <c r="O241" s="52"/>
      <c r="P241" s="52"/>
      <c r="Q241" s="52"/>
      <c r="R241" s="52"/>
      <c r="S241" s="52"/>
    </row>
    <row r="242" spans="11:19" x14ac:dyDescent="0.2">
      <c r="K242" s="52"/>
      <c r="L242" s="52"/>
      <c r="M242" s="52"/>
      <c r="N242" s="52"/>
      <c r="O242" s="52"/>
      <c r="P242" s="52"/>
      <c r="Q242" s="52"/>
      <c r="R242" s="52"/>
      <c r="S242" s="52"/>
    </row>
    <row r="243" spans="11:19" x14ac:dyDescent="0.2">
      <c r="K243" s="52"/>
      <c r="L243" s="52"/>
      <c r="M243" s="52"/>
      <c r="N243" s="52"/>
      <c r="O243" s="52"/>
      <c r="P243" s="52"/>
      <c r="Q243" s="52"/>
      <c r="R243" s="52"/>
      <c r="S243" s="52"/>
    </row>
    <row r="244" spans="11:19" x14ac:dyDescent="0.2">
      <c r="K244" s="52"/>
      <c r="L244" s="52"/>
      <c r="M244" s="52"/>
      <c r="N244" s="52"/>
      <c r="O244" s="52"/>
      <c r="P244" s="52"/>
      <c r="Q244" s="52"/>
      <c r="R244" s="52"/>
      <c r="S244" s="52"/>
    </row>
    <row r="245" spans="11:19" x14ac:dyDescent="0.2">
      <c r="K245" s="52"/>
      <c r="L245" s="52"/>
      <c r="M245" s="52"/>
      <c r="N245" s="52"/>
      <c r="O245" s="52"/>
      <c r="P245" s="52"/>
      <c r="Q245" s="52"/>
      <c r="R245" s="52"/>
      <c r="S245" s="52"/>
    </row>
    <row r="246" spans="11:19" x14ac:dyDescent="0.2">
      <c r="K246" s="52"/>
      <c r="L246" s="52"/>
      <c r="M246" s="52"/>
      <c r="N246" s="52"/>
      <c r="O246" s="52"/>
      <c r="P246" s="52"/>
      <c r="Q246" s="52"/>
      <c r="R246" s="52"/>
      <c r="S246" s="52"/>
    </row>
    <row r="247" spans="11:19" x14ac:dyDescent="0.2">
      <c r="K247" s="52"/>
      <c r="L247" s="52"/>
      <c r="M247" s="52"/>
      <c r="N247" s="52"/>
      <c r="O247" s="52"/>
      <c r="P247" s="52"/>
      <c r="Q247" s="52"/>
      <c r="R247" s="52"/>
      <c r="S247" s="52"/>
    </row>
    <row r="248" spans="11:19" x14ac:dyDescent="0.2">
      <c r="K248" s="52"/>
      <c r="L248" s="52"/>
      <c r="M248" s="52"/>
      <c r="N248" s="52"/>
      <c r="O248" s="52"/>
      <c r="P248" s="52"/>
      <c r="Q248" s="52"/>
      <c r="R248" s="52"/>
      <c r="S248" s="52"/>
    </row>
    <row r="249" spans="11:19" x14ac:dyDescent="0.2">
      <c r="K249" s="52"/>
      <c r="L249" s="52"/>
      <c r="M249" s="52"/>
      <c r="N249" s="52"/>
      <c r="O249" s="52"/>
      <c r="P249" s="52"/>
      <c r="Q249" s="52"/>
      <c r="R249" s="52"/>
      <c r="S249" s="52"/>
    </row>
    <row r="250" spans="11:19" x14ac:dyDescent="0.2">
      <c r="K250" s="52"/>
      <c r="L250" s="52"/>
      <c r="M250" s="52"/>
      <c r="N250" s="52"/>
      <c r="O250" s="52"/>
      <c r="P250" s="52"/>
      <c r="Q250" s="52"/>
      <c r="R250" s="52"/>
      <c r="S250" s="52"/>
    </row>
    <row r="251" spans="11:19" x14ac:dyDescent="0.2">
      <c r="K251" s="52"/>
      <c r="L251" s="52"/>
      <c r="M251" s="52"/>
      <c r="N251" s="52"/>
      <c r="O251" s="52"/>
      <c r="P251" s="52"/>
      <c r="Q251" s="52"/>
      <c r="R251" s="52"/>
      <c r="S251" s="52"/>
    </row>
    <row r="252" spans="11:19" x14ac:dyDescent="0.2">
      <c r="K252" s="52"/>
      <c r="L252" s="52"/>
      <c r="M252" s="52"/>
      <c r="N252" s="52"/>
      <c r="O252" s="52"/>
      <c r="P252" s="52"/>
      <c r="Q252" s="52"/>
      <c r="R252" s="52"/>
      <c r="S252" s="52"/>
    </row>
    <row r="253" spans="11:19" x14ac:dyDescent="0.2">
      <c r="K253" s="52"/>
      <c r="L253" s="52"/>
      <c r="M253" s="52"/>
      <c r="N253" s="52"/>
      <c r="O253" s="52"/>
      <c r="P253" s="52"/>
      <c r="Q253" s="52"/>
      <c r="R253" s="52"/>
      <c r="S253" s="52"/>
    </row>
    <row r="254" spans="11:19" x14ac:dyDescent="0.2">
      <c r="K254" s="52"/>
      <c r="L254" s="52"/>
      <c r="M254" s="52"/>
      <c r="N254" s="52"/>
      <c r="O254" s="52"/>
      <c r="P254" s="52"/>
      <c r="Q254" s="52"/>
      <c r="R254" s="52"/>
      <c r="S254" s="52"/>
    </row>
    <row r="255" spans="11:19" x14ac:dyDescent="0.2">
      <c r="K255" s="52"/>
      <c r="L255" s="52"/>
      <c r="M255" s="52"/>
      <c r="N255" s="52"/>
      <c r="O255" s="52"/>
      <c r="P255" s="52"/>
      <c r="Q255" s="52"/>
      <c r="R255" s="52"/>
      <c r="S255" s="52"/>
    </row>
    <row r="256" spans="11:19" x14ac:dyDescent="0.2">
      <c r="K256" s="52"/>
      <c r="L256" s="52"/>
      <c r="M256" s="52"/>
      <c r="N256" s="52"/>
      <c r="O256" s="52"/>
      <c r="P256" s="52"/>
      <c r="Q256" s="52"/>
      <c r="R256" s="52"/>
      <c r="S256" s="52"/>
    </row>
    <row r="257" spans="11:19" x14ac:dyDescent="0.2">
      <c r="K257" s="52"/>
      <c r="L257" s="52"/>
      <c r="M257" s="52"/>
      <c r="N257" s="52"/>
      <c r="O257" s="52"/>
      <c r="P257" s="52"/>
      <c r="Q257" s="52"/>
      <c r="R257" s="52"/>
      <c r="S257" s="52"/>
    </row>
    <row r="258" spans="11:19" x14ac:dyDescent="0.2">
      <c r="K258" s="52"/>
      <c r="L258" s="52"/>
      <c r="M258" s="52"/>
      <c r="N258" s="52"/>
      <c r="O258" s="52"/>
      <c r="P258" s="52"/>
      <c r="Q258" s="52"/>
      <c r="R258" s="52"/>
      <c r="S258" s="52"/>
    </row>
    <row r="259" spans="11:19" x14ac:dyDescent="0.2">
      <c r="K259" s="52"/>
      <c r="L259" s="52"/>
      <c r="M259" s="52"/>
      <c r="N259" s="52"/>
      <c r="O259" s="52"/>
      <c r="P259" s="52"/>
      <c r="Q259" s="52"/>
      <c r="R259" s="52"/>
      <c r="S259" s="52"/>
    </row>
    <row r="260" spans="11:19" x14ac:dyDescent="0.2">
      <c r="K260" s="52"/>
      <c r="L260" s="52"/>
      <c r="M260" s="52"/>
      <c r="N260" s="52"/>
      <c r="O260" s="52"/>
      <c r="P260" s="52"/>
      <c r="Q260" s="52"/>
      <c r="R260" s="52"/>
      <c r="S260" s="52"/>
    </row>
    <row r="261" spans="11:19" x14ac:dyDescent="0.2">
      <c r="K261" s="52"/>
      <c r="L261" s="52"/>
      <c r="M261" s="52"/>
      <c r="N261" s="52"/>
      <c r="O261" s="52"/>
      <c r="P261" s="52"/>
      <c r="Q261" s="52"/>
      <c r="R261" s="52"/>
      <c r="S261" s="52"/>
    </row>
    <row r="262" spans="11:19" x14ac:dyDescent="0.2">
      <c r="K262" s="52"/>
      <c r="L262" s="52"/>
      <c r="M262" s="52"/>
      <c r="N262" s="52"/>
      <c r="O262" s="52"/>
      <c r="P262" s="52"/>
      <c r="Q262" s="52"/>
      <c r="R262" s="52"/>
      <c r="S262" s="52"/>
    </row>
    <row r="263" spans="11:19" x14ac:dyDescent="0.2">
      <c r="K263" s="52"/>
      <c r="L263" s="52"/>
      <c r="M263" s="52"/>
      <c r="N263" s="52"/>
      <c r="O263" s="52"/>
      <c r="P263" s="52"/>
      <c r="Q263" s="52"/>
      <c r="R263" s="52"/>
      <c r="S263" s="52"/>
    </row>
    <row r="264" spans="11:19" x14ac:dyDescent="0.2">
      <c r="K264" s="52"/>
      <c r="L264" s="52"/>
      <c r="M264" s="52"/>
      <c r="N264" s="52"/>
      <c r="O264" s="52"/>
      <c r="P264" s="52"/>
      <c r="Q264" s="52"/>
      <c r="R264" s="52"/>
      <c r="S264" s="52"/>
    </row>
    <row r="265" spans="11:19" x14ac:dyDescent="0.2">
      <c r="K265" s="52"/>
      <c r="L265" s="52"/>
      <c r="M265" s="52"/>
      <c r="N265" s="52"/>
      <c r="O265" s="52"/>
      <c r="P265" s="52"/>
      <c r="Q265" s="52"/>
      <c r="R265" s="52"/>
      <c r="S265" s="52"/>
    </row>
    <row r="266" spans="11:19" x14ac:dyDescent="0.2">
      <c r="K266" s="52"/>
      <c r="L266" s="52"/>
      <c r="M266" s="52"/>
      <c r="N266" s="52"/>
      <c r="O266" s="52"/>
      <c r="P266" s="52"/>
      <c r="Q266" s="52"/>
      <c r="R266" s="52"/>
      <c r="S266" s="52"/>
    </row>
    <row r="267" spans="11:19" x14ac:dyDescent="0.2">
      <c r="K267" s="52"/>
      <c r="L267" s="52"/>
      <c r="M267" s="52"/>
      <c r="N267" s="52"/>
      <c r="O267" s="52"/>
      <c r="P267" s="52"/>
      <c r="Q267" s="52"/>
      <c r="R267" s="52"/>
      <c r="S267" s="52"/>
    </row>
    <row r="268" spans="11:19" x14ac:dyDescent="0.2">
      <c r="K268" s="52"/>
      <c r="L268" s="52"/>
      <c r="M268" s="52"/>
      <c r="N268" s="52"/>
      <c r="O268" s="52"/>
      <c r="P268" s="52"/>
      <c r="Q268" s="52"/>
      <c r="R268" s="52"/>
      <c r="S268" s="52"/>
    </row>
    <row r="269" spans="11:19" x14ac:dyDescent="0.2">
      <c r="K269" s="52"/>
      <c r="L269" s="52"/>
      <c r="M269" s="52"/>
      <c r="N269" s="52"/>
      <c r="O269" s="52"/>
      <c r="P269" s="52"/>
      <c r="Q269" s="52"/>
      <c r="R269" s="52"/>
      <c r="S269" s="52"/>
    </row>
    <row r="270" spans="11:19" x14ac:dyDescent="0.2">
      <c r="K270" s="52"/>
      <c r="L270" s="52"/>
      <c r="M270" s="52"/>
      <c r="N270" s="52"/>
      <c r="O270" s="52"/>
      <c r="P270" s="52"/>
      <c r="Q270" s="52"/>
      <c r="R270" s="52"/>
      <c r="S270" s="52"/>
    </row>
    <row r="271" spans="11:19" x14ac:dyDescent="0.2">
      <c r="K271" s="52"/>
      <c r="L271" s="52"/>
      <c r="M271" s="52"/>
      <c r="N271" s="52"/>
      <c r="O271" s="52"/>
      <c r="P271" s="52"/>
      <c r="Q271" s="52"/>
      <c r="R271" s="52"/>
      <c r="S271" s="52"/>
    </row>
    <row r="272" spans="11:19" x14ac:dyDescent="0.2">
      <c r="K272" s="52"/>
      <c r="L272" s="52"/>
      <c r="M272" s="52"/>
      <c r="N272" s="52"/>
      <c r="O272" s="52"/>
      <c r="P272" s="52"/>
      <c r="Q272" s="52"/>
      <c r="R272" s="52"/>
      <c r="S272" s="52"/>
    </row>
    <row r="273" spans="11:19" x14ac:dyDescent="0.2">
      <c r="K273" s="52"/>
      <c r="L273" s="52"/>
      <c r="M273" s="52"/>
      <c r="N273" s="52"/>
      <c r="O273" s="52"/>
      <c r="P273" s="52"/>
      <c r="Q273" s="52"/>
      <c r="R273" s="52"/>
      <c r="S273" s="52"/>
    </row>
    <row r="274" spans="11:19" x14ac:dyDescent="0.2">
      <c r="K274" s="52"/>
      <c r="L274" s="52"/>
      <c r="M274" s="52"/>
      <c r="N274" s="52"/>
      <c r="O274" s="52"/>
      <c r="P274" s="52"/>
      <c r="Q274" s="52"/>
      <c r="R274" s="52"/>
      <c r="S274" s="52"/>
    </row>
    <row r="275" spans="11:19" x14ac:dyDescent="0.2">
      <c r="K275" s="52"/>
      <c r="L275" s="52"/>
      <c r="M275" s="52"/>
      <c r="N275" s="52"/>
      <c r="O275" s="52"/>
      <c r="P275" s="52"/>
      <c r="Q275" s="52"/>
      <c r="R275" s="52"/>
      <c r="S275" s="52"/>
    </row>
    <row r="276" spans="11:19" x14ac:dyDescent="0.2">
      <c r="K276" s="52"/>
      <c r="L276" s="52"/>
      <c r="M276" s="52"/>
      <c r="N276" s="52"/>
      <c r="O276" s="52"/>
      <c r="P276" s="52"/>
      <c r="Q276" s="52"/>
      <c r="R276" s="52"/>
      <c r="S276" s="52"/>
    </row>
    <row r="277" spans="11:19" x14ac:dyDescent="0.2">
      <c r="K277" s="52"/>
      <c r="L277" s="52"/>
      <c r="M277" s="52"/>
      <c r="N277" s="52"/>
      <c r="O277" s="52"/>
      <c r="P277" s="52"/>
      <c r="Q277" s="52"/>
      <c r="R277" s="52"/>
      <c r="S277" s="52"/>
    </row>
    <row r="278" spans="11:19" x14ac:dyDescent="0.2">
      <c r="K278" s="52"/>
      <c r="L278" s="52"/>
      <c r="M278" s="52"/>
      <c r="N278" s="52"/>
      <c r="O278" s="52"/>
      <c r="P278" s="52"/>
      <c r="Q278" s="52"/>
      <c r="R278" s="52"/>
      <c r="S278" s="52"/>
    </row>
    <row r="279" spans="11:19" x14ac:dyDescent="0.2">
      <c r="K279" s="52"/>
      <c r="L279" s="52"/>
      <c r="M279" s="52"/>
      <c r="N279" s="52"/>
      <c r="O279" s="52"/>
      <c r="P279" s="52"/>
      <c r="Q279" s="52"/>
      <c r="R279" s="52"/>
      <c r="S279" s="52"/>
    </row>
    <row r="280" spans="11:19" x14ac:dyDescent="0.2">
      <c r="K280" s="52"/>
      <c r="L280" s="52"/>
      <c r="M280" s="52"/>
      <c r="N280" s="52"/>
      <c r="O280" s="52"/>
      <c r="P280" s="52"/>
      <c r="Q280" s="52"/>
      <c r="R280" s="52"/>
      <c r="S280" s="52"/>
    </row>
    <row r="281" spans="11:19" x14ac:dyDescent="0.2">
      <c r="K281" s="52"/>
      <c r="L281" s="52"/>
      <c r="M281" s="52"/>
      <c r="N281" s="52"/>
      <c r="O281" s="52"/>
      <c r="P281" s="52"/>
      <c r="Q281" s="52"/>
      <c r="R281" s="52"/>
      <c r="S281" s="52"/>
    </row>
    <row r="282" spans="11:19" x14ac:dyDescent="0.2">
      <c r="K282" s="52"/>
      <c r="L282" s="52"/>
      <c r="M282" s="52"/>
      <c r="N282" s="52"/>
      <c r="O282" s="52"/>
      <c r="P282" s="52"/>
      <c r="Q282" s="52"/>
      <c r="R282" s="52"/>
      <c r="S282" s="52"/>
    </row>
    <row r="283" spans="11:19" x14ac:dyDescent="0.2">
      <c r="K283" s="52"/>
      <c r="L283" s="52"/>
      <c r="M283" s="52"/>
      <c r="N283" s="52"/>
      <c r="O283" s="52"/>
      <c r="P283" s="52"/>
      <c r="Q283" s="52"/>
      <c r="R283" s="52"/>
      <c r="S283" s="52"/>
    </row>
    <row r="284" spans="11:19" x14ac:dyDescent="0.2">
      <c r="K284" s="52"/>
      <c r="L284" s="52"/>
      <c r="M284" s="52"/>
      <c r="N284" s="52"/>
      <c r="O284" s="52"/>
      <c r="P284" s="52"/>
      <c r="Q284" s="52"/>
      <c r="R284" s="52"/>
      <c r="S284" s="52"/>
    </row>
    <row r="285" spans="11:19" x14ac:dyDescent="0.2">
      <c r="K285" s="52"/>
      <c r="L285" s="52"/>
      <c r="M285" s="52"/>
      <c r="N285" s="52"/>
      <c r="O285" s="52"/>
      <c r="P285" s="52"/>
      <c r="Q285" s="52"/>
      <c r="R285" s="52"/>
      <c r="S285" s="52"/>
    </row>
    <row r="286" spans="11:19" x14ac:dyDescent="0.2">
      <c r="K286" s="52"/>
      <c r="L286" s="52"/>
      <c r="M286" s="52"/>
      <c r="N286" s="52"/>
      <c r="O286" s="52"/>
      <c r="P286" s="52"/>
      <c r="Q286" s="52"/>
      <c r="R286" s="52"/>
      <c r="S286" s="52"/>
    </row>
    <row r="287" spans="11:19" x14ac:dyDescent="0.2">
      <c r="K287" s="52"/>
      <c r="L287" s="52"/>
      <c r="M287" s="52"/>
      <c r="N287" s="52"/>
      <c r="O287" s="52"/>
      <c r="P287" s="52"/>
      <c r="Q287" s="52"/>
      <c r="R287" s="52"/>
      <c r="S287" s="52"/>
    </row>
    <row r="288" spans="11:19" x14ac:dyDescent="0.2">
      <c r="K288" s="52"/>
      <c r="L288" s="52"/>
      <c r="M288" s="52"/>
      <c r="N288" s="52"/>
      <c r="O288" s="52"/>
      <c r="P288" s="52"/>
      <c r="Q288" s="52"/>
      <c r="R288" s="52"/>
      <c r="S288" s="52"/>
    </row>
    <row r="289" spans="11:19" x14ac:dyDescent="0.2">
      <c r="K289" s="52"/>
      <c r="L289" s="52"/>
      <c r="M289" s="52"/>
      <c r="N289" s="52"/>
      <c r="O289" s="52"/>
      <c r="P289" s="52"/>
      <c r="Q289" s="52"/>
      <c r="R289" s="52"/>
      <c r="S289" s="52"/>
    </row>
    <row r="290" spans="11:19" x14ac:dyDescent="0.2">
      <c r="K290" s="52"/>
      <c r="L290" s="52"/>
      <c r="M290" s="52"/>
      <c r="N290" s="52"/>
      <c r="O290" s="52"/>
      <c r="P290" s="52"/>
      <c r="Q290" s="52"/>
      <c r="R290" s="52"/>
      <c r="S290" s="52"/>
    </row>
    <row r="291" spans="11:19" x14ac:dyDescent="0.2">
      <c r="K291" s="52"/>
      <c r="L291" s="52"/>
      <c r="M291" s="52"/>
      <c r="N291" s="52"/>
      <c r="O291" s="52"/>
      <c r="P291" s="52"/>
      <c r="Q291" s="52"/>
      <c r="R291" s="52"/>
      <c r="S291" s="52"/>
    </row>
    <row r="292" spans="11:19" x14ac:dyDescent="0.2">
      <c r="K292" s="52"/>
      <c r="L292" s="52"/>
      <c r="M292" s="52"/>
      <c r="N292" s="52"/>
      <c r="O292" s="52"/>
      <c r="P292" s="52"/>
      <c r="Q292" s="52"/>
      <c r="R292" s="52"/>
      <c r="S292" s="52"/>
    </row>
    <row r="293" spans="11:19" x14ac:dyDescent="0.2">
      <c r="K293" s="52"/>
      <c r="L293" s="52"/>
      <c r="M293" s="52"/>
      <c r="N293" s="52"/>
      <c r="O293" s="52"/>
      <c r="P293" s="52"/>
      <c r="Q293" s="52"/>
      <c r="R293" s="52"/>
      <c r="S293" s="52"/>
    </row>
    <row r="294" spans="11:19" x14ac:dyDescent="0.2">
      <c r="K294" s="52"/>
      <c r="L294" s="52"/>
      <c r="M294" s="52"/>
      <c r="N294" s="52"/>
      <c r="O294" s="52"/>
      <c r="P294" s="52"/>
      <c r="Q294" s="52"/>
      <c r="R294" s="52"/>
      <c r="S294" s="52"/>
    </row>
    <row r="295" spans="11:19" x14ac:dyDescent="0.2">
      <c r="K295" s="52"/>
      <c r="L295" s="52"/>
      <c r="M295" s="52"/>
      <c r="N295" s="52"/>
      <c r="O295" s="52"/>
      <c r="P295" s="52"/>
      <c r="Q295" s="52"/>
      <c r="R295" s="52"/>
      <c r="S295" s="52"/>
    </row>
    <row r="296" spans="11:19" x14ac:dyDescent="0.2">
      <c r="K296" s="52"/>
      <c r="L296" s="52"/>
      <c r="M296" s="52"/>
      <c r="N296" s="52"/>
      <c r="O296" s="52"/>
      <c r="P296" s="52"/>
      <c r="Q296" s="52"/>
      <c r="R296" s="52"/>
      <c r="S296" s="52"/>
    </row>
    <row r="297" spans="11:19" x14ac:dyDescent="0.2">
      <c r="K297" s="52"/>
      <c r="L297" s="52"/>
      <c r="M297" s="52"/>
      <c r="N297" s="52"/>
      <c r="O297" s="52"/>
      <c r="P297" s="52"/>
      <c r="Q297" s="52"/>
      <c r="R297" s="52"/>
      <c r="S297" s="52"/>
    </row>
    <row r="298" spans="11:19" x14ac:dyDescent="0.2">
      <c r="K298" s="52"/>
      <c r="L298" s="52"/>
      <c r="M298" s="52"/>
      <c r="N298" s="52"/>
      <c r="O298" s="52"/>
      <c r="P298" s="52"/>
      <c r="Q298" s="52"/>
      <c r="R298" s="52"/>
      <c r="S298" s="52"/>
    </row>
    <row r="299" spans="11:19" x14ac:dyDescent="0.2">
      <c r="K299" s="52"/>
      <c r="L299" s="52"/>
      <c r="M299" s="52"/>
      <c r="N299" s="52"/>
      <c r="O299" s="52"/>
      <c r="P299" s="52"/>
      <c r="Q299" s="52"/>
      <c r="R299" s="52"/>
      <c r="S299" s="52"/>
    </row>
    <row r="300" spans="11:19" x14ac:dyDescent="0.2">
      <c r="K300" s="52"/>
      <c r="L300" s="52"/>
      <c r="M300" s="52"/>
      <c r="N300" s="52"/>
      <c r="O300" s="52"/>
      <c r="P300" s="52"/>
      <c r="Q300" s="52"/>
      <c r="R300" s="52"/>
      <c r="S300" s="52"/>
    </row>
    <row r="301" spans="11:19" x14ac:dyDescent="0.2">
      <c r="K301" s="52"/>
      <c r="L301" s="52"/>
      <c r="M301" s="52"/>
      <c r="N301" s="52"/>
      <c r="O301" s="52"/>
      <c r="P301" s="52"/>
      <c r="Q301" s="52"/>
      <c r="R301" s="52"/>
      <c r="S301" s="52"/>
    </row>
    <row r="302" spans="11:19" x14ac:dyDescent="0.2">
      <c r="K302" s="52"/>
      <c r="L302" s="52"/>
      <c r="M302" s="52"/>
      <c r="N302" s="52"/>
      <c r="O302" s="52"/>
      <c r="P302" s="52"/>
      <c r="Q302" s="52"/>
      <c r="R302" s="52"/>
      <c r="S302" s="52"/>
    </row>
    <row r="303" spans="11:19" x14ac:dyDescent="0.2">
      <c r="K303" s="52"/>
      <c r="L303" s="52"/>
      <c r="M303" s="52"/>
      <c r="N303" s="52"/>
      <c r="O303" s="52"/>
      <c r="P303" s="52"/>
      <c r="Q303" s="52"/>
      <c r="R303" s="52"/>
      <c r="S303" s="52"/>
    </row>
    <row r="304" spans="11:19" x14ac:dyDescent="0.2">
      <c r="K304" s="52"/>
      <c r="L304" s="52"/>
      <c r="M304" s="52"/>
      <c r="N304" s="52"/>
      <c r="O304" s="52"/>
      <c r="P304" s="52"/>
      <c r="Q304" s="52"/>
      <c r="R304" s="52"/>
      <c r="S304" s="52"/>
    </row>
    <row r="305" spans="11:19" x14ac:dyDescent="0.2">
      <c r="K305" s="52"/>
      <c r="L305" s="52"/>
      <c r="M305" s="52"/>
      <c r="N305" s="52"/>
      <c r="O305" s="52"/>
      <c r="P305" s="52"/>
      <c r="Q305" s="52"/>
      <c r="R305" s="52"/>
      <c r="S305" s="52"/>
    </row>
    <row r="306" spans="11:19" x14ac:dyDescent="0.2">
      <c r="K306" s="52"/>
      <c r="L306" s="52"/>
      <c r="M306" s="52"/>
      <c r="N306" s="52"/>
      <c r="O306" s="52"/>
      <c r="P306" s="52"/>
      <c r="Q306" s="52"/>
      <c r="R306" s="52"/>
      <c r="S306" s="52"/>
    </row>
    <row r="307" spans="11:19" x14ac:dyDescent="0.2">
      <c r="K307" s="52"/>
      <c r="L307" s="52"/>
      <c r="M307" s="52"/>
      <c r="N307" s="52"/>
      <c r="O307" s="52"/>
      <c r="P307" s="52"/>
      <c r="Q307" s="52"/>
      <c r="R307" s="52"/>
      <c r="S307" s="52"/>
    </row>
    <row r="308" spans="11:19" x14ac:dyDescent="0.2">
      <c r="K308" s="52"/>
      <c r="L308" s="52"/>
      <c r="M308" s="52"/>
      <c r="N308" s="52"/>
      <c r="O308" s="52"/>
      <c r="P308" s="52"/>
      <c r="Q308" s="52"/>
      <c r="R308" s="52"/>
      <c r="S308" s="52"/>
    </row>
    <row r="309" spans="11:19" x14ac:dyDescent="0.2">
      <c r="K309" s="52"/>
      <c r="L309" s="52"/>
      <c r="M309" s="52"/>
      <c r="N309" s="52"/>
      <c r="O309" s="52"/>
      <c r="P309" s="52"/>
      <c r="Q309" s="52"/>
      <c r="R309" s="52"/>
      <c r="S309" s="52"/>
    </row>
    <row r="310" spans="11:19" x14ac:dyDescent="0.2">
      <c r="K310" s="52"/>
      <c r="L310" s="52"/>
      <c r="M310" s="52"/>
      <c r="N310" s="52"/>
      <c r="O310" s="52"/>
      <c r="P310" s="52"/>
      <c r="Q310" s="52"/>
      <c r="R310" s="52"/>
      <c r="S310" s="52"/>
    </row>
    <row r="311" spans="11:19" x14ac:dyDescent="0.2">
      <c r="K311" s="52"/>
      <c r="L311" s="52"/>
      <c r="M311" s="52"/>
      <c r="N311" s="52"/>
      <c r="O311" s="52"/>
      <c r="P311" s="52"/>
      <c r="Q311" s="52"/>
      <c r="R311" s="52"/>
      <c r="S311" s="52"/>
    </row>
    <row r="312" spans="11:19" x14ac:dyDescent="0.2">
      <c r="K312" s="52"/>
      <c r="L312" s="52"/>
      <c r="M312" s="52"/>
      <c r="N312" s="52"/>
      <c r="O312" s="52"/>
      <c r="P312" s="52"/>
      <c r="Q312" s="52"/>
      <c r="R312" s="52"/>
      <c r="S312" s="52"/>
    </row>
    <row r="313" spans="11:19" x14ac:dyDescent="0.2">
      <c r="K313" s="52"/>
      <c r="L313" s="52"/>
      <c r="M313" s="52"/>
      <c r="N313" s="52"/>
      <c r="O313" s="52"/>
      <c r="P313" s="52"/>
      <c r="Q313" s="52"/>
      <c r="R313" s="52"/>
      <c r="S313" s="52"/>
    </row>
    <row r="314" spans="11:19" x14ac:dyDescent="0.2">
      <c r="K314" s="52"/>
      <c r="L314" s="52"/>
      <c r="M314" s="52"/>
      <c r="N314" s="52"/>
      <c r="O314" s="52"/>
      <c r="P314" s="52"/>
      <c r="Q314" s="52"/>
      <c r="R314" s="52"/>
      <c r="S314" s="52"/>
    </row>
    <row r="315" spans="11:19" x14ac:dyDescent="0.2">
      <c r="K315" s="52"/>
      <c r="L315" s="52"/>
      <c r="M315" s="52"/>
      <c r="N315" s="52"/>
      <c r="O315" s="52"/>
      <c r="P315" s="52"/>
      <c r="Q315" s="52"/>
      <c r="R315" s="52"/>
      <c r="S315" s="52"/>
    </row>
    <row r="316" spans="11:19" x14ac:dyDescent="0.2">
      <c r="K316" s="52"/>
      <c r="L316" s="52"/>
      <c r="M316" s="52"/>
      <c r="N316" s="52"/>
      <c r="O316" s="52"/>
      <c r="P316" s="52"/>
      <c r="Q316" s="52"/>
      <c r="R316" s="52"/>
      <c r="S316" s="52"/>
    </row>
    <row r="317" spans="11:19" x14ac:dyDescent="0.2">
      <c r="K317" s="52"/>
      <c r="L317" s="52"/>
      <c r="M317" s="52"/>
      <c r="N317" s="52"/>
      <c r="O317" s="52"/>
      <c r="P317" s="52"/>
      <c r="Q317" s="52"/>
      <c r="R317" s="52"/>
      <c r="S317" s="52"/>
    </row>
    <row r="318" spans="11:19" x14ac:dyDescent="0.2">
      <c r="K318" s="52"/>
      <c r="L318" s="52"/>
      <c r="M318" s="52"/>
      <c r="N318" s="52"/>
      <c r="O318" s="52"/>
      <c r="P318" s="52"/>
      <c r="Q318" s="52"/>
      <c r="R318" s="52"/>
      <c r="S318" s="52"/>
    </row>
    <row r="319" spans="11:19" x14ac:dyDescent="0.2">
      <c r="K319" s="52"/>
      <c r="L319" s="52"/>
      <c r="M319" s="52"/>
      <c r="N319" s="52"/>
      <c r="O319" s="52"/>
      <c r="P319" s="52"/>
      <c r="Q319" s="52"/>
      <c r="R319" s="52"/>
      <c r="S319" s="52"/>
    </row>
    <row r="320" spans="11:19" x14ac:dyDescent="0.2">
      <c r="K320" s="52"/>
      <c r="L320" s="52"/>
      <c r="M320" s="52"/>
      <c r="N320" s="52"/>
      <c r="O320" s="52"/>
      <c r="P320" s="52"/>
      <c r="Q320" s="52"/>
      <c r="R320" s="52"/>
      <c r="S320" s="52"/>
    </row>
    <row r="321" spans="11:19" x14ac:dyDescent="0.2">
      <c r="K321" s="52"/>
      <c r="L321" s="52"/>
      <c r="M321" s="52"/>
      <c r="N321" s="52"/>
      <c r="O321" s="52"/>
      <c r="P321" s="52"/>
      <c r="Q321" s="52"/>
      <c r="R321" s="52"/>
      <c r="S321" s="52"/>
    </row>
    <row r="322" spans="11:19" x14ac:dyDescent="0.2">
      <c r="K322" s="52"/>
      <c r="L322" s="52"/>
      <c r="M322" s="52"/>
      <c r="N322" s="52"/>
      <c r="O322" s="52"/>
      <c r="P322" s="52"/>
      <c r="Q322" s="52"/>
      <c r="R322" s="52"/>
      <c r="S322" s="52"/>
    </row>
    <row r="323" spans="11:19" x14ac:dyDescent="0.2">
      <c r="K323" s="52"/>
      <c r="L323" s="52"/>
      <c r="M323" s="52"/>
      <c r="N323" s="52"/>
      <c r="O323" s="52"/>
      <c r="P323" s="52"/>
      <c r="Q323" s="52"/>
      <c r="R323" s="52"/>
      <c r="S323" s="52"/>
    </row>
    <row r="324" spans="11:19" x14ac:dyDescent="0.2">
      <c r="K324" s="52"/>
      <c r="L324" s="52"/>
      <c r="M324" s="52"/>
      <c r="N324" s="52"/>
      <c r="O324" s="52"/>
      <c r="P324" s="52"/>
      <c r="Q324" s="52"/>
      <c r="R324" s="52"/>
      <c r="S324" s="52"/>
    </row>
    <row r="325" spans="11:19" x14ac:dyDescent="0.2">
      <c r="K325" s="52"/>
      <c r="L325" s="52"/>
      <c r="M325" s="52"/>
      <c r="N325" s="52"/>
      <c r="O325" s="52"/>
      <c r="P325" s="52"/>
      <c r="Q325" s="52"/>
      <c r="R325" s="52"/>
      <c r="S325" s="52"/>
    </row>
    <row r="326" spans="11:19" x14ac:dyDescent="0.2">
      <c r="K326" s="52"/>
      <c r="L326" s="52"/>
      <c r="M326" s="52"/>
      <c r="N326" s="52"/>
      <c r="O326" s="52"/>
      <c r="P326" s="52"/>
      <c r="Q326" s="52"/>
      <c r="R326" s="52"/>
      <c r="S326" s="52"/>
    </row>
    <row r="327" spans="11:19" x14ac:dyDescent="0.2">
      <c r="K327" s="52"/>
      <c r="L327" s="52"/>
      <c r="M327" s="52"/>
      <c r="N327" s="52"/>
      <c r="O327" s="52"/>
      <c r="P327" s="52"/>
      <c r="Q327" s="52"/>
      <c r="R327" s="52"/>
      <c r="S327" s="52"/>
    </row>
    <row r="328" spans="11:19" x14ac:dyDescent="0.2">
      <c r="K328" s="52"/>
      <c r="L328" s="52"/>
      <c r="M328" s="52"/>
      <c r="N328" s="52"/>
      <c r="O328" s="52"/>
      <c r="P328" s="52"/>
      <c r="Q328" s="52"/>
      <c r="R328" s="52"/>
      <c r="S328" s="52"/>
    </row>
    <row r="329" spans="11:19" x14ac:dyDescent="0.2">
      <c r="K329" s="52"/>
      <c r="L329" s="52"/>
      <c r="M329" s="52"/>
      <c r="N329" s="52"/>
      <c r="O329" s="52"/>
      <c r="P329" s="52"/>
      <c r="Q329" s="52"/>
      <c r="R329" s="52"/>
      <c r="S329" s="52"/>
    </row>
    <row r="330" spans="11:19" x14ac:dyDescent="0.2">
      <c r="K330" s="52"/>
      <c r="L330" s="52"/>
      <c r="M330" s="52"/>
      <c r="N330" s="52"/>
      <c r="O330" s="52"/>
      <c r="P330" s="52"/>
      <c r="Q330" s="52"/>
      <c r="R330" s="52"/>
      <c r="S330" s="52"/>
    </row>
    <row r="331" spans="11:19" x14ac:dyDescent="0.2">
      <c r="K331" s="52"/>
      <c r="L331" s="52"/>
      <c r="M331" s="52"/>
      <c r="N331" s="52"/>
      <c r="O331" s="52"/>
      <c r="P331" s="52"/>
      <c r="Q331" s="52"/>
      <c r="R331" s="52"/>
      <c r="S331" s="52"/>
    </row>
    <row r="332" spans="11:19" x14ac:dyDescent="0.2">
      <c r="K332" s="52"/>
      <c r="L332" s="52"/>
      <c r="M332" s="52"/>
      <c r="N332" s="52"/>
      <c r="O332" s="52"/>
      <c r="P332" s="52"/>
      <c r="Q332" s="52"/>
      <c r="R332" s="52"/>
      <c r="S332" s="52"/>
    </row>
    <row r="333" spans="11:19" x14ac:dyDescent="0.2">
      <c r="K333" s="52"/>
      <c r="L333" s="52"/>
      <c r="M333" s="52"/>
      <c r="N333" s="52"/>
      <c r="O333" s="52"/>
      <c r="P333" s="52"/>
      <c r="Q333" s="52"/>
      <c r="R333" s="52"/>
      <c r="S333" s="52"/>
    </row>
    <row r="334" spans="11:19" x14ac:dyDescent="0.2">
      <c r="K334" s="52"/>
      <c r="L334" s="52"/>
      <c r="M334" s="52"/>
      <c r="N334" s="52"/>
      <c r="O334" s="52"/>
      <c r="P334" s="52"/>
      <c r="Q334" s="52"/>
      <c r="R334" s="52"/>
      <c r="S334" s="52"/>
    </row>
    <row r="335" spans="11:19" x14ac:dyDescent="0.2">
      <c r="K335" s="52"/>
      <c r="L335" s="52"/>
      <c r="M335" s="52"/>
      <c r="N335" s="52"/>
      <c r="O335" s="52"/>
      <c r="P335" s="52"/>
      <c r="Q335" s="52"/>
      <c r="R335" s="52"/>
      <c r="S335" s="52"/>
    </row>
    <row r="336" spans="11:19" x14ac:dyDescent="0.2">
      <c r="K336" s="52"/>
      <c r="L336" s="52"/>
      <c r="M336" s="52"/>
      <c r="N336" s="52"/>
      <c r="O336" s="52"/>
      <c r="P336" s="52"/>
      <c r="Q336" s="52"/>
      <c r="R336" s="52"/>
      <c r="S336" s="52"/>
    </row>
    <row r="337" spans="11:19" x14ac:dyDescent="0.2">
      <c r="K337" s="52"/>
      <c r="L337" s="52"/>
      <c r="M337" s="52"/>
      <c r="N337" s="52"/>
      <c r="O337" s="52"/>
      <c r="P337" s="52"/>
      <c r="Q337" s="52"/>
      <c r="R337" s="52"/>
      <c r="S337" s="52"/>
    </row>
    <row r="338" spans="11:19" x14ac:dyDescent="0.2">
      <c r="K338" s="52"/>
      <c r="L338" s="52"/>
      <c r="M338" s="52"/>
      <c r="N338" s="52"/>
      <c r="O338" s="52"/>
      <c r="P338" s="52"/>
      <c r="Q338" s="52"/>
      <c r="R338" s="52"/>
      <c r="S338" s="52"/>
    </row>
    <row r="339" spans="11:19" x14ac:dyDescent="0.2">
      <c r="K339" s="52"/>
      <c r="L339" s="52"/>
      <c r="M339" s="52"/>
      <c r="N339" s="52"/>
      <c r="O339" s="52"/>
      <c r="P339" s="52"/>
      <c r="Q339" s="52"/>
      <c r="R339" s="52"/>
      <c r="S339" s="52"/>
    </row>
    <row r="340" spans="11:19" x14ac:dyDescent="0.2">
      <c r="K340" s="52"/>
      <c r="L340" s="52"/>
      <c r="M340" s="52"/>
      <c r="N340" s="52"/>
      <c r="O340" s="52"/>
      <c r="P340" s="52"/>
      <c r="Q340" s="52"/>
      <c r="R340" s="52"/>
      <c r="S340" s="52"/>
    </row>
    <row r="341" spans="11:19" x14ac:dyDescent="0.2">
      <c r="K341" s="34"/>
      <c r="L341" s="34"/>
      <c r="M341" s="34"/>
      <c r="N341" s="34"/>
      <c r="O341" s="34"/>
      <c r="P341" s="34"/>
      <c r="Q341" s="34"/>
      <c r="R341" s="34"/>
      <c r="S341" s="34"/>
    </row>
    <row r="342" spans="11:19" x14ac:dyDescent="0.2">
      <c r="K342" s="34"/>
      <c r="L342" s="34"/>
      <c r="M342" s="34"/>
      <c r="N342" s="34"/>
      <c r="O342" s="34"/>
      <c r="P342" s="34"/>
      <c r="Q342" s="34"/>
      <c r="R342" s="34"/>
      <c r="S342" s="34"/>
    </row>
    <row r="343" spans="11:19" x14ac:dyDescent="0.2">
      <c r="K343" s="34"/>
      <c r="L343" s="34"/>
      <c r="M343" s="34"/>
      <c r="N343" s="34"/>
      <c r="O343" s="34"/>
      <c r="P343" s="34"/>
      <c r="Q343" s="34"/>
      <c r="R343" s="34"/>
      <c r="S343" s="34"/>
    </row>
    <row r="344" spans="11:19" x14ac:dyDescent="0.2">
      <c r="K344" s="34"/>
      <c r="L344" s="34"/>
      <c r="M344" s="34"/>
      <c r="N344" s="34"/>
      <c r="O344" s="34"/>
      <c r="P344" s="34"/>
      <c r="Q344" s="34"/>
      <c r="R344" s="34"/>
      <c r="S344" s="34"/>
    </row>
    <row r="345" spans="11:19" x14ac:dyDescent="0.2">
      <c r="K345" s="34"/>
      <c r="L345" s="34"/>
      <c r="M345" s="34"/>
      <c r="N345" s="34"/>
      <c r="O345" s="34"/>
      <c r="P345" s="34"/>
      <c r="Q345" s="34"/>
      <c r="R345" s="34"/>
      <c r="S345" s="34"/>
    </row>
    <row r="346" spans="11:19" x14ac:dyDescent="0.2">
      <c r="K346" s="34"/>
      <c r="L346" s="34"/>
      <c r="M346" s="34"/>
      <c r="N346" s="34"/>
      <c r="O346" s="34"/>
      <c r="P346" s="34"/>
      <c r="Q346" s="34"/>
      <c r="R346" s="34"/>
      <c r="S346" s="34"/>
    </row>
    <row r="347" spans="11:19" x14ac:dyDescent="0.2">
      <c r="K347" s="34"/>
      <c r="L347" s="34"/>
      <c r="M347" s="34"/>
      <c r="N347" s="34"/>
      <c r="O347" s="34"/>
      <c r="P347" s="34"/>
      <c r="Q347" s="34"/>
      <c r="R347" s="34"/>
      <c r="S347" s="34"/>
    </row>
    <row r="348" spans="11:19" x14ac:dyDescent="0.2">
      <c r="K348" s="34"/>
      <c r="L348" s="34"/>
      <c r="M348" s="34"/>
      <c r="N348" s="34"/>
      <c r="O348" s="34"/>
      <c r="P348" s="34"/>
      <c r="Q348" s="34"/>
      <c r="R348" s="34"/>
      <c r="S348" s="34"/>
    </row>
    <row r="349" spans="11:19" x14ac:dyDescent="0.2">
      <c r="K349" s="34"/>
      <c r="L349" s="34"/>
      <c r="M349" s="34"/>
      <c r="N349" s="34"/>
      <c r="O349" s="34"/>
      <c r="P349" s="34"/>
      <c r="Q349" s="34"/>
      <c r="R349" s="34"/>
      <c r="S349" s="34"/>
    </row>
    <row r="350" spans="11:19" x14ac:dyDescent="0.2">
      <c r="K350" s="34"/>
      <c r="L350" s="34"/>
      <c r="M350" s="34"/>
      <c r="N350" s="34"/>
      <c r="O350" s="34"/>
      <c r="P350" s="34"/>
      <c r="Q350" s="34"/>
      <c r="R350" s="34"/>
      <c r="S350" s="34"/>
    </row>
    <row r="351" spans="11:19" x14ac:dyDescent="0.2">
      <c r="K351" s="34"/>
      <c r="L351" s="34"/>
      <c r="M351" s="34"/>
      <c r="N351" s="34"/>
      <c r="O351" s="34"/>
      <c r="P351" s="34"/>
      <c r="Q351" s="34"/>
      <c r="R351" s="34"/>
      <c r="S351" s="34"/>
    </row>
    <row r="352" spans="11:19" x14ac:dyDescent="0.2">
      <c r="K352" s="34"/>
      <c r="L352" s="34"/>
      <c r="M352" s="34"/>
      <c r="N352" s="34"/>
      <c r="O352" s="34"/>
      <c r="P352" s="34"/>
      <c r="Q352" s="34"/>
      <c r="R352" s="34"/>
      <c r="S352" s="34"/>
    </row>
    <row r="353" spans="11:19" x14ac:dyDescent="0.2">
      <c r="K353" s="34"/>
      <c r="L353" s="34"/>
      <c r="M353" s="34"/>
      <c r="N353" s="34"/>
      <c r="O353" s="34"/>
      <c r="P353" s="34"/>
      <c r="Q353" s="34"/>
      <c r="R353" s="34"/>
      <c r="S353" s="34"/>
    </row>
    <row r="354" spans="11:19" x14ac:dyDescent="0.2">
      <c r="K354" s="34"/>
      <c r="L354" s="34"/>
      <c r="M354" s="34"/>
      <c r="N354" s="34"/>
      <c r="O354" s="34"/>
      <c r="P354" s="34"/>
      <c r="Q354" s="34"/>
      <c r="R354" s="34"/>
      <c r="S354" s="34"/>
    </row>
    <row r="355" spans="11:19" x14ac:dyDescent="0.2">
      <c r="K355" s="34"/>
      <c r="L355" s="34"/>
      <c r="M355" s="34"/>
      <c r="N355" s="34"/>
      <c r="O355" s="34"/>
      <c r="P355" s="34"/>
      <c r="Q355" s="34"/>
      <c r="R355" s="34"/>
      <c r="S355" s="34"/>
    </row>
    <row r="356" spans="11:19" x14ac:dyDescent="0.2">
      <c r="K356" s="34"/>
      <c r="L356" s="34"/>
      <c r="M356" s="34"/>
      <c r="N356" s="34"/>
      <c r="O356" s="34"/>
      <c r="P356" s="34"/>
      <c r="Q356" s="34"/>
      <c r="R356" s="34"/>
      <c r="S356" s="34"/>
    </row>
    <row r="357" spans="11:19" x14ac:dyDescent="0.2">
      <c r="K357" s="34"/>
      <c r="L357" s="34"/>
      <c r="M357" s="34"/>
      <c r="N357" s="34"/>
      <c r="O357" s="34"/>
      <c r="P357" s="34"/>
      <c r="Q357" s="34"/>
      <c r="R357" s="34"/>
      <c r="S357" s="34"/>
    </row>
    <row r="358" spans="11:19" x14ac:dyDescent="0.2">
      <c r="K358" s="34"/>
      <c r="L358" s="34"/>
      <c r="M358" s="34"/>
      <c r="N358" s="34"/>
      <c r="O358" s="34"/>
      <c r="P358" s="34"/>
      <c r="Q358" s="34"/>
      <c r="R358" s="34"/>
      <c r="S358" s="34"/>
    </row>
    <row r="359" spans="11:19" x14ac:dyDescent="0.2">
      <c r="K359" s="34"/>
      <c r="L359" s="34"/>
      <c r="M359" s="34"/>
      <c r="N359" s="34"/>
      <c r="O359" s="34"/>
      <c r="P359" s="34"/>
      <c r="Q359" s="34"/>
      <c r="R359" s="34"/>
      <c r="S359" s="34"/>
    </row>
    <row r="360" spans="11:19" x14ac:dyDescent="0.2">
      <c r="K360" s="34"/>
      <c r="L360" s="34"/>
      <c r="M360" s="34"/>
      <c r="N360" s="34"/>
      <c r="O360" s="34"/>
      <c r="P360" s="34"/>
      <c r="Q360" s="34"/>
      <c r="R360" s="34"/>
      <c r="S360" s="34"/>
    </row>
    <row r="361" spans="11:19" x14ac:dyDescent="0.2">
      <c r="K361" s="34"/>
      <c r="L361" s="34"/>
      <c r="M361" s="34"/>
      <c r="N361" s="34"/>
      <c r="O361" s="34"/>
      <c r="P361" s="34"/>
      <c r="Q361" s="34"/>
      <c r="R361" s="34"/>
      <c r="S361" s="34"/>
    </row>
    <row r="362" spans="11:19" x14ac:dyDescent="0.2">
      <c r="K362" s="34"/>
      <c r="L362" s="34"/>
      <c r="M362" s="34"/>
      <c r="N362" s="34"/>
      <c r="O362" s="34"/>
      <c r="P362" s="34"/>
      <c r="Q362" s="34"/>
      <c r="R362" s="34"/>
      <c r="S362" s="34"/>
    </row>
    <row r="363" spans="11:19" x14ac:dyDescent="0.2">
      <c r="K363" s="34"/>
      <c r="L363" s="34"/>
      <c r="M363" s="34"/>
      <c r="N363" s="34"/>
      <c r="O363" s="34"/>
      <c r="P363" s="34"/>
      <c r="Q363" s="34"/>
      <c r="R363" s="34"/>
      <c r="S363" s="34"/>
    </row>
    <row r="364" spans="11:19" x14ac:dyDescent="0.2">
      <c r="K364" s="34"/>
      <c r="L364" s="34"/>
      <c r="M364" s="34"/>
      <c r="N364" s="34"/>
      <c r="O364" s="34"/>
      <c r="P364" s="34"/>
      <c r="Q364" s="34"/>
      <c r="R364" s="34"/>
      <c r="S364" s="34"/>
    </row>
    <row r="365" spans="11:19" x14ac:dyDescent="0.2">
      <c r="K365" s="34"/>
      <c r="L365" s="34"/>
      <c r="M365" s="34"/>
      <c r="N365" s="34"/>
      <c r="O365" s="34"/>
      <c r="P365" s="34"/>
      <c r="Q365" s="34"/>
      <c r="R365" s="34"/>
      <c r="S365" s="34"/>
    </row>
    <row r="366" spans="11:19" x14ac:dyDescent="0.2">
      <c r="K366" s="34"/>
      <c r="L366" s="34"/>
      <c r="M366" s="34"/>
      <c r="N366" s="34"/>
      <c r="O366" s="34"/>
      <c r="P366" s="34"/>
      <c r="Q366" s="34"/>
      <c r="R366" s="34"/>
      <c r="S366" s="34"/>
    </row>
    <row r="367" spans="11:19" x14ac:dyDescent="0.2">
      <c r="K367" s="34"/>
      <c r="L367" s="34"/>
      <c r="M367" s="34"/>
      <c r="N367" s="34"/>
      <c r="O367" s="34"/>
      <c r="P367" s="34"/>
      <c r="Q367" s="34"/>
      <c r="R367" s="34"/>
      <c r="S367" s="34"/>
    </row>
    <row r="368" spans="11:19" x14ac:dyDescent="0.2">
      <c r="K368" s="34"/>
      <c r="L368" s="34"/>
      <c r="M368" s="34"/>
      <c r="N368" s="34"/>
      <c r="O368" s="34"/>
      <c r="P368" s="34"/>
      <c r="Q368" s="34"/>
      <c r="R368" s="34"/>
      <c r="S368" s="34"/>
    </row>
    <row r="369" spans="11:19" x14ac:dyDescent="0.2">
      <c r="K369" s="34"/>
      <c r="L369" s="34"/>
      <c r="M369" s="34"/>
      <c r="N369" s="34"/>
      <c r="O369" s="34"/>
      <c r="P369" s="34"/>
      <c r="Q369" s="34"/>
      <c r="R369" s="34"/>
      <c r="S369" s="34"/>
    </row>
    <row r="370" spans="11:19" x14ac:dyDescent="0.2">
      <c r="K370" s="34"/>
      <c r="L370" s="34"/>
      <c r="M370" s="34"/>
      <c r="N370" s="34"/>
      <c r="O370" s="34"/>
      <c r="P370" s="34"/>
      <c r="Q370" s="34"/>
      <c r="R370" s="34"/>
      <c r="S370" s="34"/>
    </row>
    <row r="371" spans="11:19" x14ac:dyDescent="0.2">
      <c r="K371" s="34"/>
      <c r="L371" s="34"/>
      <c r="M371" s="34"/>
      <c r="N371" s="34"/>
      <c r="O371" s="34"/>
      <c r="P371" s="34"/>
      <c r="Q371" s="34"/>
      <c r="R371" s="34"/>
      <c r="S371" s="34"/>
    </row>
    <row r="372" spans="11:19" x14ac:dyDescent="0.2">
      <c r="K372" s="34"/>
      <c r="L372" s="34"/>
      <c r="M372" s="34"/>
      <c r="N372" s="34"/>
      <c r="O372" s="34"/>
      <c r="P372" s="34"/>
      <c r="Q372" s="34"/>
      <c r="R372" s="34"/>
      <c r="S372" s="34"/>
    </row>
    <row r="373" spans="11:19" x14ac:dyDescent="0.2">
      <c r="K373" s="34"/>
      <c r="L373" s="34"/>
      <c r="M373" s="34"/>
      <c r="N373" s="34"/>
      <c r="O373" s="34"/>
      <c r="P373" s="34"/>
      <c r="Q373" s="34"/>
      <c r="R373" s="34"/>
      <c r="S373" s="34"/>
    </row>
    <row r="374" spans="11:19" x14ac:dyDescent="0.2">
      <c r="K374" s="34"/>
      <c r="L374" s="34"/>
      <c r="M374" s="34"/>
      <c r="N374" s="34"/>
      <c r="O374" s="34"/>
      <c r="P374" s="34"/>
      <c r="Q374" s="34"/>
      <c r="R374" s="34"/>
      <c r="S374" s="34"/>
    </row>
    <row r="375" spans="11:19" x14ac:dyDescent="0.2">
      <c r="K375" s="34"/>
      <c r="L375" s="34"/>
      <c r="M375" s="34"/>
      <c r="N375" s="34"/>
      <c r="O375" s="34"/>
      <c r="P375" s="34"/>
      <c r="Q375" s="34"/>
      <c r="R375" s="34"/>
      <c r="S375" s="34"/>
    </row>
    <row r="376" spans="11:19" x14ac:dyDescent="0.2">
      <c r="K376" s="34"/>
      <c r="L376" s="34"/>
      <c r="M376" s="34"/>
      <c r="N376" s="34"/>
      <c r="O376" s="34"/>
      <c r="P376" s="34"/>
      <c r="Q376" s="34"/>
      <c r="R376" s="34"/>
      <c r="S376" s="34"/>
    </row>
    <row r="377" spans="11:19" x14ac:dyDescent="0.2">
      <c r="K377" s="34"/>
      <c r="L377" s="34"/>
      <c r="M377" s="34"/>
      <c r="N377" s="34"/>
      <c r="O377" s="34"/>
      <c r="P377" s="34"/>
      <c r="Q377" s="34"/>
      <c r="R377" s="34"/>
      <c r="S377" s="34"/>
    </row>
    <row r="378" spans="11:19" x14ac:dyDescent="0.2">
      <c r="K378" s="34"/>
      <c r="L378" s="34"/>
      <c r="M378" s="34"/>
      <c r="N378" s="34"/>
      <c r="O378" s="34"/>
      <c r="P378" s="34"/>
      <c r="Q378" s="34"/>
      <c r="R378" s="34"/>
      <c r="S378" s="34"/>
    </row>
    <row r="379" spans="11:19" x14ac:dyDescent="0.2">
      <c r="K379" s="34"/>
      <c r="L379" s="34"/>
      <c r="M379" s="34"/>
      <c r="N379" s="34"/>
      <c r="O379" s="34"/>
      <c r="P379" s="34"/>
      <c r="Q379" s="34"/>
      <c r="R379" s="34"/>
      <c r="S379" s="34"/>
    </row>
    <row r="380" spans="11:19" x14ac:dyDescent="0.2">
      <c r="K380" s="34"/>
      <c r="L380" s="34"/>
      <c r="M380" s="34"/>
      <c r="N380" s="34"/>
      <c r="O380" s="34"/>
      <c r="P380" s="34"/>
      <c r="Q380" s="34"/>
      <c r="R380" s="34"/>
      <c r="S380" s="34"/>
    </row>
    <row r="381" spans="11:19" x14ac:dyDescent="0.2">
      <c r="K381" s="34"/>
      <c r="L381" s="34"/>
      <c r="M381" s="34"/>
      <c r="N381" s="34"/>
      <c r="O381" s="34"/>
      <c r="P381" s="34"/>
      <c r="Q381" s="34"/>
      <c r="R381" s="34"/>
      <c r="S381" s="34"/>
    </row>
    <row r="382" spans="11:19" x14ac:dyDescent="0.2">
      <c r="K382" s="34"/>
      <c r="L382" s="34"/>
      <c r="M382" s="34"/>
      <c r="N382" s="34"/>
      <c r="O382" s="34"/>
      <c r="P382" s="34"/>
      <c r="Q382" s="34"/>
      <c r="R382" s="34"/>
      <c r="S382" s="34"/>
    </row>
    <row r="383" spans="11:19" x14ac:dyDescent="0.2">
      <c r="K383" s="34"/>
      <c r="L383" s="34"/>
      <c r="M383" s="34"/>
      <c r="N383" s="34"/>
      <c r="O383" s="34"/>
      <c r="P383" s="34"/>
      <c r="Q383" s="34"/>
      <c r="R383" s="34"/>
      <c r="S383" s="34"/>
    </row>
  </sheetData>
  <mergeCells count="7">
    <mergeCell ref="B52:C52"/>
    <mergeCell ref="E52:G52"/>
    <mergeCell ref="A6:H6"/>
    <mergeCell ref="A1:F3"/>
    <mergeCell ref="G1:H4"/>
    <mergeCell ref="A4:F4"/>
    <mergeCell ref="A5:H5"/>
  </mergeCells>
  <pageMargins left="0.7" right="0.7" top="0.75" bottom="0.75" header="0.3" footer="0.3"/>
  <pageSetup scale="23" orientation="landscape" horizontalDpi="1200" verticalDpi="1200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7"/>
  <sheetViews>
    <sheetView zoomScale="150" zoomScaleNormal="150" workbookViewId="0">
      <selection activeCell="I20" sqref="I20"/>
    </sheetView>
  </sheetViews>
  <sheetFormatPr baseColWidth="10" defaultColWidth="8.83203125" defaultRowHeight="15" x14ac:dyDescent="0.2"/>
  <sheetData>
    <row r="1" spans="1:8" x14ac:dyDescent="0.2">
      <c r="A1" s="377" t="s">
        <v>51</v>
      </c>
      <c r="B1" s="377"/>
      <c r="C1" s="377"/>
      <c r="D1" s="377"/>
      <c r="E1" s="377"/>
      <c r="F1" s="377"/>
      <c r="G1" s="378"/>
      <c r="H1" s="379"/>
    </row>
    <row r="2" spans="1:8" x14ac:dyDescent="0.2">
      <c r="A2" s="377"/>
      <c r="B2" s="377"/>
      <c r="C2" s="377"/>
      <c r="D2" s="377"/>
      <c r="E2" s="377"/>
      <c r="F2" s="377"/>
      <c r="G2" s="378"/>
      <c r="H2" s="379"/>
    </row>
    <row r="3" spans="1:8" x14ac:dyDescent="0.2">
      <c r="A3" s="377"/>
      <c r="B3" s="377"/>
      <c r="C3" s="377"/>
      <c r="D3" s="377"/>
      <c r="E3" s="377"/>
      <c r="F3" s="377"/>
      <c r="G3" s="378"/>
      <c r="H3" s="379"/>
    </row>
    <row r="4" spans="1:8" ht="19" x14ac:dyDescent="0.25">
      <c r="A4" s="380" t="s">
        <v>50</v>
      </c>
      <c r="B4" s="380"/>
      <c r="C4" s="380"/>
      <c r="D4" s="380"/>
      <c r="E4" s="380"/>
      <c r="F4" s="380"/>
      <c r="G4" s="378"/>
      <c r="H4" s="379"/>
    </row>
    <row r="5" spans="1:8" ht="19" x14ac:dyDescent="0.25">
      <c r="A5" s="381" t="s">
        <v>48</v>
      </c>
      <c r="B5" s="381"/>
      <c r="C5" s="381"/>
      <c r="D5" s="381"/>
      <c r="E5" s="381"/>
      <c r="F5" s="381"/>
      <c r="G5" s="381"/>
      <c r="H5" s="382"/>
    </row>
    <row r="6" spans="1:8" ht="20" thickBot="1" x14ac:dyDescent="0.3">
      <c r="A6" s="360" t="s">
        <v>49</v>
      </c>
      <c r="B6" s="360"/>
      <c r="C6" s="360"/>
      <c r="D6" s="360"/>
      <c r="E6" s="360"/>
      <c r="F6" s="360"/>
      <c r="G6" s="360"/>
      <c r="H6" s="361"/>
    </row>
    <row r="7" spans="1:8" ht="16" thickTop="1" x14ac:dyDescent="0.2"/>
  </sheetData>
  <mergeCells count="5">
    <mergeCell ref="A1:F3"/>
    <mergeCell ref="G1:H4"/>
    <mergeCell ref="A4:F4"/>
    <mergeCell ref="A5:H5"/>
    <mergeCell ref="A6:H6"/>
  </mergeCells>
  <pageMargins left="0.7" right="0.7" top="0.75" bottom="0.75" header="0.3" footer="0.3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F114"/>
  <sheetViews>
    <sheetView zoomScale="125" zoomScaleNormal="125" workbookViewId="0">
      <selection activeCell="J3" sqref="J3"/>
    </sheetView>
  </sheetViews>
  <sheetFormatPr baseColWidth="10" defaultColWidth="8.83203125" defaultRowHeight="15" x14ac:dyDescent="0.2"/>
  <cols>
    <col min="6" max="6" width="17.5" customWidth="1"/>
    <col min="29" max="29" width="13.5" customWidth="1"/>
    <col min="30" max="30" width="11.1640625" customWidth="1"/>
    <col min="31" max="31" width="13.5" customWidth="1"/>
  </cols>
  <sheetData>
    <row r="1" spans="1:32" ht="23.25" customHeight="1" x14ac:dyDescent="0.3">
      <c r="A1" s="377" t="s">
        <v>109</v>
      </c>
      <c r="B1" s="377"/>
      <c r="C1" s="377"/>
      <c r="D1" s="377"/>
      <c r="E1" s="377"/>
      <c r="F1" s="377"/>
      <c r="G1" s="378"/>
      <c r="H1" s="379"/>
      <c r="I1" s="42"/>
      <c r="J1" s="42"/>
      <c r="K1" s="3"/>
      <c r="L1" s="243"/>
      <c r="M1" s="4"/>
      <c r="N1" s="4"/>
      <c r="O1" s="4"/>
      <c r="P1" s="4"/>
      <c r="Q1" s="4"/>
      <c r="R1" s="4"/>
      <c r="S1" s="4"/>
      <c r="T1" s="4"/>
      <c r="U1" s="4"/>
      <c r="V1" s="1"/>
      <c r="W1" s="1"/>
      <c r="X1" s="1"/>
      <c r="Y1" s="1"/>
      <c r="Z1" s="1"/>
      <c r="AA1" s="1"/>
      <c r="AB1" s="1"/>
      <c r="AC1" s="1"/>
      <c r="AD1" s="1"/>
      <c r="AE1" s="2"/>
      <c r="AF1" s="243"/>
    </row>
    <row r="2" spans="1:32" ht="23.25" customHeight="1" x14ac:dyDescent="0.3">
      <c r="A2" s="377"/>
      <c r="B2" s="377"/>
      <c r="C2" s="377"/>
      <c r="D2" s="377"/>
      <c r="E2" s="377"/>
      <c r="F2" s="377"/>
      <c r="G2" s="378"/>
      <c r="H2" s="379"/>
      <c r="I2" s="42"/>
      <c r="J2" s="42"/>
      <c r="K2" s="3"/>
      <c r="L2" s="243"/>
      <c r="M2" s="4"/>
      <c r="N2" s="4"/>
      <c r="O2" s="4"/>
      <c r="P2" s="4"/>
      <c r="Q2" s="4"/>
      <c r="R2" s="4"/>
      <c r="S2" s="4"/>
      <c r="T2" s="4"/>
      <c r="U2" s="4"/>
      <c r="V2" s="1"/>
      <c r="W2" s="1"/>
      <c r="X2" s="1"/>
      <c r="Y2" s="1"/>
      <c r="Z2" s="1"/>
      <c r="AA2" s="1"/>
      <c r="AB2" s="1"/>
      <c r="AC2" s="1"/>
      <c r="AD2" s="1"/>
      <c r="AE2" s="2"/>
      <c r="AF2" s="243"/>
    </row>
    <row r="3" spans="1:32" ht="23.25" customHeight="1" x14ac:dyDescent="0.3">
      <c r="A3" s="377"/>
      <c r="B3" s="377"/>
      <c r="C3" s="377"/>
      <c r="D3" s="377"/>
      <c r="E3" s="377"/>
      <c r="F3" s="377"/>
      <c r="G3" s="378"/>
      <c r="H3" s="379"/>
      <c r="I3" s="42"/>
      <c r="J3" s="42"/>
      <c r="K3" s="3"/>
      <c r="L3" s="243"/>
      <c r="M3" s="4"/>
      <c r="N3" s="4"/>
      <c r="O3" s="4"/>
      <c r="P3" s="4"/>
      <c r="Q3" s="4"/>
      <c r="R3" s="4"/>
      <c r="S3" s="4"/>
      <c r="T3" s="4"/>
      <c r="U3" s="4"/>
      <c r="V3" s="1"/>
      <c r="W3" s="1"/>
      <c r="X3" s="1"/>
      <c r="Y3" s="1"/>
      <c r="Z3" s="1"/>
      <c r="AA3" s="1"/>
      <c r="AB3" s="1"/>
      <c r="AC3" s="1"/>
      <c r="AD3" s="1"/>
      <c r="AE3" s="2"/>
      <c r="AF3" s="243"/>
    </row>
    <row r="4" spans="1:32" ht="25" thickBot="1" x14ac:dyDescent="0.35">
      <c r="A4" s="380" t="s">
        <v>5</v>
      </c>
      <c r="B4" s="380"/>
      <c r="C4" s="380"/>
      <c r="D4" s="380"/>
      <c r="E4" s="380"/>
      <c r="F4" s="380"/>
      <c r="G4" s="378"/>
      <c r="H4" s="379"/>
      <c r="I4" s="42"/>
      <c r="J4" s="42"/>
      <c r="K4" s="3"/>
      <c r="L4" s="243"/>
      <c r="M4" s="4"/>
      <c r="N4" s="90"/>
      <c r="O4" s="4"/>
      <c r="P4" s="4"/>
      <c r="Q4" s="4"/>
      <c r="R4" s="4"/>
      <c r="S4" s="4"/>
      <c r="T4" s="4"/>
      <c r="U4" s="4"/>
      <c r="V4" s="1"/>
      <c r="W4" s="1"/>
      <c r="X4" s="1"/>
      <c r="Y4" s="1"/>
      <c r="Z4" s="1"/>
      <c r="AA4" s="1"/>
      <c r="AB4" s="1"/>
      <c r="AC4" s="1"/>
      <c r="AD4" s="1"/>
      <c r="AE4" s="2"/>
      <c r="AF4" s="243"/>
    </row>
    <row r="5" spans="1:32" ht="18.75" customHeight="1" x14ac:dyDescent="0.25">
      <c r="A5" s="381" t="s">
        <v>110</v>
      </c>
      <c r="B5" s="381"/>
      <c r="C5" s="381"/>
      <c r="D5" s="381"/>
      <c r="E5" s="381"/>
      <c r="F5" s="381"/>
      <c r="G5" s="381"/>
      <c r="H5" s="382"/>
      <c r="I5" s="43"/>
      <c r="J5" s="43"/>
      <c r="K5" s="9"/>
      <c r="L5" s="6"/>
      <c r="M5" s="5"/>
      <c r="N5" s="5"/>
      <c r="O5" s="421" t="s">
        <v>0</v>
      </c>
      <c r="P5" s="422"/>
      <c r="Q5" s="422"/>
      <c r="R5" s="422"/>
      <c r="S5" s="422"/>
      <c r="T5" s="422"/>
      <c r="U5" s="422"/>
      <c r="V5" s="422"/>
      <c r="W5" s="422"/>
      <c r="X5" s="422"/>
      <c r="Y5" s="422"/>
      <c r="Z5" s="423"/>
      <c r="AA5" s="10"/>
      <c r="AB5" s="10"/>
      <c r="AC5" s="10"/>
      <c r="AD5" s="10"/>
      <c r="AE5" s="10"/>
      <c r="AF5" s="6"/>
    </row>
    <row r="6" spans="1:32" ht="20" thickBot="1" x14ac:dyDescent="0.3">
      <c r="A6" s="360" t="s">
        <v>69</v>
      </c>
      <c r="B6" s="360"/>
      <c r="C6" s="360"/>
      <c r="D6" s="360"/>
      <c r="E6" s="360"/>
      <c r="F6" s="360"/>
      <c r="G6" s="360"/>
      <c r="H6" s="361"/>
      <c r="I6" s="43"/>
      <c r="J6" s="43"/>
      <c r="K6" s="9"/>
      <c r="L6" s="9"/>
      <c r="M6" s="9"/>
      <c r="N6" s="11"/>
      <c r="O6" s="406"/>
      <c r="P6" s="407"/>
      <c r="Q6" s="407"/>
      <c r="R6" s="407"/>
      <c r="S6" s="407"/>
      <c r="T6" s="407"/>
      <c r="U6" s="407"/>
      <c r="V6" s="407"/>
      <c r="W6" s="407"/>
      <c r="X6" s="407"/>
      <c r="Y6" s="407"/>
      <c r="Z6" s="408"/>
      <c r="AA6" s="12"/>
      <c r="AB6" s="12"/>
      <c r="AC6" s="13"/>
      <c r="AD6" s="13"/>
      <c r="AE6" s="13"/>
      <c r="AF6" s="6"/>
    </row>
    <row r="7" spans="1:32" ht="20" thickTop="1" x14ac:dyDescent="0.25">
      <c r="A7" s="30"/>
      <c r="B7" s="36"/>
      <c r="C7" s="44"/>
      <c r="D7" s="44"/>
      <c r="E7" s="44"/>
      <c r="F7" s="44"/>
      <c r="G7" s="44"/>
      <c r="H7" s="44"/>
      <c r="I7" s="43"/>
      <c r="J7" s="43"/>
      <c r="K7" s="9"/>
      <c r="L7" s="9"/>
      <c r="M7" s="9"/>
      <c r="N7" s="11"/>
      <c r="O7" s="409"/>
      <c r="P7" s="410"/>
      <c r="Q7" s="410"/>
      <c r="R7" s="410"/>
      <c r="S7" s="410"/>
      <c r="T7" s="410"/>
      <c r="U7" s="410"/>
      <c r="V7" s="410"/>
      <c r="W7" s="410"/>
      <c r="X7" s="410"/>
      <c r="Y7" s="410"/>
      <c r="Z7" s="411"/>
      <c r="AA7" s="6"/>
      <c r="AB7" s="6"/>
      <c r="AC7" s="6"/>
      <c r="AD7" s="6"/>
      <c r="AE7" s="7"/>
      <c r="AF7" s="6"/>
    </row>
    <row r="8" spans="1:32" ht="16" thickBot="1" x14ac:dyDescent="0.25">
      <c r="A8" s="30"/>
      <c r="B8" s="36"/>
      <c r="C8" s="44"/>
      <c r="D8" s="44"/>
      <c r="E8" s="45"/>
      <c r="F8" s="45"/>
      <c r="G8" s="45"/>
      <c r="H8" s="45"/>
      <c r="I8" s="46"/>
      <c r="J8" s="46"/>
      <c r="K8" s="9"/>
      <c r="L8" s="9"/>
      <c r="M8" s="9"/>
      <c r="N8" s="11"/>
      <c r="O8" s="409"/>
      <c r="P8" s="410"/>
      <c r="Q8" s="410"/>
      <c r="R8" s="410"/>
      <c r="S8" s="410"/>
      <c r="T8" s="410"/>
      <c r="U8" s="410"/>
      <c r="V8" s="410"/>
      <c r="W8" s="410"/>
      <c r="X8" s="410"/>
      <c r="Y8" s="410"/>
      <c r="Z8" s="411"/>
      <c r="AA8" s="13"/>
      <c r="AB8" s="13"/>
      <c r="AC8" s="13"/>
      <c r="AD8" s="13"/>
      <c r="AE8" s="14"/>
      <c r="AF8" s="6"/>
    </row>
    <row r="9" spans="1:32" ht="18.75" customHeight="1" x14ac:dyDescent="0.25">
      <c r="A9" s="31"/>
      <c r="B9" s="37"/>
      <c r="C9" s="415" t="s">
        <v>12</v>
      </c>
      <c r="D9" s="416"/>
      <c r="E9" s="416"/>
      <c r="F9" s="416"/>
      <c r="G9" s="416"/>
      <c r="H9" s="416"/>
      <c r="I9" s="416"/>
      <c r="J9" s="417"/>
      <c r="K9" s="418" t="s">
        <v>6</v>
      </c>
      <c r="L9" s="419"/>
      <c r="M9" s="419"/>
      <c r="N9" s="420"/>
      <c r="O9" s="412"/>
      <c r="P9" s="413"/>
      <c r="Q9" s="413"/>
      <c r="R9" s="413"/>
      <c r="S9" s="413"/>
      <c r="T9" s="413"/>
      <c r="U9" s="413"/>
      <c r="V9" s="413"/>
      <c r="W9" s="413"/>
      <c r="X9" s="413"/>
      <c r="Y9" s="413"/>
      <c r="Z9" s="414"/>
      <c r="AA9" s="424" t="s">
        <v>22</v>
      </c>
      <c r="AB9" s="424"/>
      <c r="AC9" s="424"/>
      <c r="AD9" s="424"/>
      <c r="AE9" s="425"/>
      <c r="AF9" s="8"/>
    </row>
    <row r="10" spans="1:32" ht="31.5" customHeight="1" thickBot="1" x14ac:dyDescent="0.3">
      <c r="A10" s="15"/>
      <c r="B10" s="38"/>
      <c r="C10" s="426" t="s">
        <v>2</v>
      </c>
      <c r="D10" s="427"/>
      <c r="E10" s="428" t="s">
        <v>3</v>
      </c>
      <c r="F10" s="429"/>
      <c r="G10" s="429"/>
      <c r="H10" s="427"/>
      <c r="I10" s="429" t="s">
        <v>14</v>
      </c>
      <c r="J10" s="430"/>
      <c r="K10" s="431" t="s">
        <v>30</v>
      </c>
      <c r="L10" s="431"/>
      <c r="M10" s="432"/>
      <c r="N10" s="16" t="s">
        <v>7</v>
      </c>
      <c r="O10" s="433" t="s">
        <v>11</v>
      </c>
      <c r="P10" s="434"/>
      <c r="Q10" s="434"/>
      <c r="R10" s="434"/>
      <c r="S10" s="435"/>
      <c r="T10" s="436" t="s">
        <v>35</v>
      </c>
      <c r="U10" s="437"/>
      <c r="V10" s="438" t="s">
        <v>4</v>
      </c>
      <c r="W10" s="434"/>
      <c r="X10" s="434"/>
      <c r="Y10" s="434"/>
      <c r="Z10" s="439"/>
      <c r="AA10" s="440" t="s">
        <v>21</v>
      </c>
      <c r="AB10" s="441"/>
      <c r="AC10" s="442" t="s">
        <v>1</v>
      </c>
      <c r="AD10" s="442"/>
      <c r="AE10" s="443"/>
      <c r="AF10" s="8"/>
    </row>
    <row r="11" spans="1:32" ht="90" x14ac:dyDescent="0.2">
      <c r="A11" s="17" t="s">
        <v>33</v>
      </c>
      <c r="B11" s="39" t="s">
        <v>34</v>
      </c>
      <c r="C11" s="47" t="s">
        <v>31</v>
      </c>
      <c r="D11" s="48" t="s">
        <v>17</v>
      </c>
      <c r="E11" s="49" t="s">
        <v>16</v>
      </c>
      <c r="F11" s="49" t="s">
        <v>15</v>
      </c>
      <c r="G11" s="49" t="s">
        <v>32</v>
      </c>
      <c r="H11" s="49" t="s">
        <v>41</v>
      </c>
      <c r="I11" s="49" t="s">
        <v>44</v>
      </c>
      <c r="J11" s="50" t="s">
        <v>13</v>
      </c>
      <c r="K11" s="18" t="s">
        <v>18</v>
      </c>
      <c r="L11" s="19" t="s">
        <v>19</v>
      </c>
      <c r="M11" s="19" t="s">
        <v>20</v>
      </c>
      <c r="N11" s="20" t="s">
        <v>38</v>
      </c>
      <c r="O11" s="21" t="s">
        <v>39</v>
      </c>
      <c r="P11" s="55" t="s">
        <v>29</v>
      </c>
      <c r="Q11" s="22" t="s">
        <v>23</v>
      </c>
      <c r="R11" s="22" t="s">
        <v>24</v>
      </c>
      <c r="S11" s="22" t="s">
        <v>25</v>
      </c>
      <c r="T11" s="22" t="s">
        <v>36</v>
      </c>
      <c r="U11" s="22" t="s">
        <v>37</v>
      </c>
      <c r="V11" s="23" t="s">
        <v>26</v>
      </c>
      <c r="W11" s="21" t="s">
        <v>27</v>
      </c>
      <c r="X11" s="23" t="s">
        <v>28</v>
      </c>
      <c r="Y11" s="23" t="s">
        <v>42</v>
      </c>
      <c r="Z11" s="24" t="s">
        <v>43</v>
      </c>
      <c r="AA11" s="25" t="s">
        <v>45</v>
      </c>
      <c r="AB11" s="25" t="s">
        <v>46</v>
      </c>
      <c r="AC11" s="25" t="s">
        <v>8</v>
      </c>
      <c r="AD11" s="26" t="s">
        <v>9</v>
      </c>
      <c r="AE11" s="27" t="s">
        <v>10</v>
      </c>
      <c r="AF11" s="91" t="s">
        <v>40</v>
      </c>
    </row>
    <row r="12" spans="1:32" ht="16" thickBot="1" x14ac:dyDescent="0.25">
      <c r="A12" s="32"/>
      <c r="B12" s="40"/>
      <c r="C12" s="51"/>
      <c r="D12" s="51"/>
      <c r="E12" s="51"/>
      <c r="F12" s="51"/>
      <c r="G12" s="51"/>
      <c r="H12" s="51"/>
      <c r="I12" s="51"/>
      <c r="J12" s="51"/>
      <c r="K12" s="242"/>
      <c r="L12" s="242"/>
      <c r="M12" s="242"/>
      <c r="N12" s="242"/>
      <c r="O12" s="86"/>
      <c r="P12" s="242"/>
      <c r="Q12" s="242"/>
      <c r="R12" s="242"/>
      <c r="S12" s="242"/>
      <c r="T12" s="242"/>
      <c r="U12" s="242"/>
      <c r="V12" s="242"/>
      <c r="W12" s="242"/>
      <c r="X12" s="242"/>
      <c r="Y12" s="242"/>
      <c r="Z12" s="242"/>
      <c r="AA12" s="242"/>
      <c r="AB12" s="242"/>
      <c r="AC12" s="242"/>
      <c r="AD12" s="242"/>
      <c r="AE12" s="29"/>
      <c r="AF12" s="243"/>
    </row>
    <row r="13" spans="1:32" ht="16" thickBot="1" x14ac:dyDescent="0.25">
      <c r="A13" s="56">
        <v>40515</v>
      </c>
      <c r="B13" s="57" t="s">
        <v>70</v>
      </c>
      <c r="C13" s="58"/>
      <c r="D13" s="59">
        <v>4</v>
      </c>
      <c r="E13" s="59">
        <v>1</v>
      </c>
      <c r="F13" s="59">
        <v>5</v>
      </c>
      <c r="G13" s="59">
        <v>5</v>
      </c>
      <c r="H13" s="59">
        <v>1</v>
      </c>
      <c r="I13" s="60">
        <v>2</v>
      </c>
      <c r="J13" s="60">
        <v>4</v>
      </c>
      <c r="K13" s="73">
        <v>1</v>
      </c>
      <c r="L13" s="74"/>
      <c r="M13" s="74"/>
      <c r="N13" s="75"/>
      <c r="O13" s="87">
        <v>1</v>
      </c>
      <c r="P13" s="64"/>
      <c r="Q13" s="65"/>
      <c r="R13" s="65"/>
      <c r="S13" s="65"/>
      <c r="T13" s="65"/>
      <c r="U13" s="65">
        <v>4</v>
      </c>
      <c r="V13" s="65"/>
      <c r="W13" s="65"/>
      <c r="X13" s="65"/>
      <c r="Y13" s="66"/>
      <c r="Z13" s="109">
        <f t="shared" ref="Z13:Z76" si="0">SUM(P13:Y13)</f>
        <v>4</v>
      </c>
      <c r="AA13" s="79"/>
      <c r="AB13" s="79"/>
      <c r="AC13" s="79"/>
      <c r="AD13" s="79"/>
      <c r="AE13" s="80"/>
      <c r="AF13" s="243"/>
    </row>
    <row r="14" spans="1:32" ht="16" thickBot="1" x14ac:dyDescent="0.25">
      <c r="A14" s="56"/>
      <c r="B14" s="57"/>
      <c r="C14" s="58"/>
      <c r="D14" s="59"/>
      <c r="E14" s="59"/>
      <c r="F14" s="59"/>
      <c r="G14" s="59"/>
      <c r="H14" s="59"/>
      <c r="I14" s="60"/>
      <c r="J14" s="60"/>
      <c r="K14" s="73"/>
      <c r="L14" s="74"/>
      <c r="M14" s="74"/>
      <c r="N14" s="75"/>
      <c r="O14" s="88">
        <v>2</v>
      </c>
      <c r="P14" s="76"/>
      <c r="Q14" s="77"/>
      <c r="R14" s="77"/>
      <c r="S14" s="77"/>
      <c r="T14" s="77"/>
      <c r="U14" s="77">
        <v>2</v>
      </c>
      <c r="V14" s="77"/>
      <c r="W14" s="77"/>
      <c r="X14" s="77"/>
      <c r="Y14" s="78"/>
      <c r="Z14" s="109">
        <f t="shared" si="0"/>
        <v>2</v>
      </c>
      <c r="AA14" s="79"/>
      <c r="AB14" s="79"/>
      <c r="AC14" s="79"/>
      <c r="AD14" s="79"/>
      <c r="AE14" s="80"/>
      <c r="AF14" s="243"/>
    </row>
    <row r="15" spans="1:32" ht="16" thickBot="1" x14ac:dyDescent="0.25">
      <c r="A15" s="56"/>
      <c r="B15" s="57"/>
      <c r="C15" s="58"/>
      <c r="D15" s="59"/>
      <c r="E15" s="59"/>
      <c r="F15" s="59"/>
      <c r="G15" s="59"/>
      <c r="H15" s="59"/>
      <c r="I15" s="60"/>
      <c r="J15" s="60"/>
      <c r="K15" s="73"/>
      <c r="L15" s="74"/>
      <c r="M15" s="74"/>
      <c r="N15" s="75"/>
      <c r="O15" s="88">
        <v>3</v>
      </c>
      <c r="P15" s="76"/>
      <c r="Q15" s="77"/>
      <c r="R15" s="77"/>
      <c r="S15" s="77"/>
      <c r="T15" s="77"/>
      <c r="U15" s="77"/>
      <c r="V15" s="77"/>
      <c r="W15" s="77"/>
      <c r="X15" s="77"/>
      <c r="Y15" s="78"/>
      <c r="Z15" s="109">
        <f t="shared" si="0"/>
        <v>0</v>
      </c>
      <c r="AA15" s="79"/>
      <c r="AB15" s="79"/>
      <c r="AC15" s="79"/>
      <c r="AD15" s="79"/>
      <c r="AE15" s="80"/>
      <c r="AF15" s="231"/>
    </row>
    <row r="16" spans="1:32" ht="16" thickBot="1" x14ac:dyDescent="0.25">
      <c r="A16" s="56"/>
      <c r="B16" s="57"/>
      <c r="C16" s="58"/>
      <c r="D16" s="59"/>
      <c r="E16" s="59"/>
      <c r="F16" s="59"/>
      <c r="G16" s="59"/>
      <c r="H16" s="59"/>
      <c r="I16" s="60"/>
      <c r="J16" s="60"/>
      <c r="K16" s="73"/>
      <c r="L16" s="74"/>
      <c r="M16" s="74"/>
      <c r="N16" s="75"/>
      <c r="O16" s="88">
        <v>4</v>
      </c>
      <c r="P16" s="76">
        <v>7</v>
      </c>
      <c r="Q16" s="77">
        <v>4</v>
      </c>
      <c r="R16" s="77"/>
      <c r="S16" s="77"/>
      <c r="T16" s="77"/>
      <c r="U16" s="77"/>
      <c r="V16" s="77"/>
      <c r="W16" s="77"/>
      <c r="X16" s="77">
        <v>1</v>
      </c>
      <c r="Y16" s="78"/>
      <c r="Z16" s="109">
        <f t="shared" si="0"/>
        <v>12</v>
      </c>
      <c r="AA16" s="79"/>
      <c r="AB16" s="79"/>
      <c r="AC16" s="79"/>
      <c r="AD16" s="79"/>
      <c r="AE16" s="80"/>
      <c r="AF16" s="243"/>
    </row>
    <row r="17" spans="1:32" ht="16" thickBot="1" x14ac:dyDescent="0.25">
      <c r="A17" s="56"/>
      <c r="B17" s="57"/>
      <c r="C17" s="58"/>
      <c r="D17" s="59"/>
      <c r="E17" s="59"/>
      <c r="F17" s="59"/>
      <c r="G17" s="59"/>
      <c r="H17" s="59"/>
      <c r="I17" s="60"/>
      <c r="J17" s="60"/>
      <c r="K17" s="73"/>
      <c r="L17" s="74"/>
      <c r="M17" s="74"/>
      <c r="N17" s="75"/>
      <c r="O17" s="105">
        <v>5</v>
      </c>
      <c r="P17" s="106"/>
      <c r="Q17" s="107"/>
      <c r="R17" s="107"/>
      <c r="S17" s="107"/>
      <c r="T17" s="107">
        <v>2</v>
      </c>
      <c r="U17" s="107">
        <v>4</v>
      </c>
      <c r="V17" s="107"/>
      <c r="W17" s="107"/>
      <c r="X17" s="107"/>
      <c r="Y17" s="108"/>
      <c r="Z17" s="120">
        <f t="shared" si="0"/>
        <v>6</v>
      </c>
      <c r="AA17" s="348">
        <v>2</v>
      </c>
      <c r="AB17" s="348"/>
      <c r="AC17" s="79"/>
      <c r="AD17" s="79"/>
      <c r="AE17" s="80"/>
      <c r="AF17" s="243"/>
    </row>
    <row r="18" spans="1:32" ht="17" thickTop="1" thickBot="1" x14ac:dyDescent="0.25">
      <c r="A18" s="56"/>
      <c r="B18" s="57"/>
      <c r="C18" s="58"/>
      <c r="D18" s="59"/>
      <c r="E18" s="59"/>
      <c r="F18" s="59"/>
      <c r="G18" s="59"/>
      <c r="H18" s="59"/>
      <c r="I18" s="60"/>
      <c r="J18" s="60"/>
      <c r="K18" s="73"/>
      <c r="L18" s="74"/>
      <c r="M18" s="74"/>
      <c r="N18" s="75"/>
      <c r="O18" s="135" t="s">
        <v>47</v>
      </c>
      <c r="P18" s="136">
        <f>SUM(P13:P17)</f>
        <v>7</v>
      </c>
      <c r="Q18" s="136">
        <f t="shared" ref="Q18:Y18" si="1">SUM(Q13:Q17)</f>
        <v>4</v>
      </c>
      <c r="R18" s="136">
        <f t="shared" si="1"/>
        <v>0</v>
      </c>
      <c r="S18" s="136">
        <f t="shared" si="1"/>
        <v>0</v>
      </c>
      <c r="T18" s="136">
        <f t="shared" si="1"/>
        <v>2</v>
      </c>
      <c r="U18" s="136">
        <f t="shared" si="1"/>
        <v>10</v>
      </c>
      <c r="V18" s="136">
        <f t="shared" si="1"/>
        <v>0</v>
      </c>
      <c r="W18" s="136">
        <f t="shared" si="1"/>
        <v>0</v>
      </c>
      <c r="X18" s="136">
        <f t="shared" si="1"/>
        <v>1</v>
      </c>
      <c r="Y18" s="136">
        <f t="shared" si="1"/>
        <v>0</v>
      </c>
      <c r="Z18" s="137">
        <f t="shared" si="0"/>
        <v>24</v>
      </c>
      <c r="AA18" s="103">
        <f>SUM(AA13:AA17)</f>
        <v>2</v>
      </c>
      <c r="AB18" s="103">
        <f>SUM(AB13:AB17)</f>
        <v>0</v>
      </c>
      <c r="AC18" s="79"/>
      <c r="AD18" s="79"/>
      <c r="AE18" s="80"/>
      <c r="AF18" s="243"/>
    </row>
    <row r="19" spans="1:32" ht="16" thickBot="1" x14ac:dyDescent="0.25">
      <c r="A19" s="56">
        <v>40521</v>
      </c>
      <c r="B19" s="57" t="s">
        <v>71</v>
      </c>
      <c r="C19" s="58"/>
      <c r="D19" s="59">
        <v>5</v>
      </c>
      <c r="E19" s="59">
        <v>5</v>
      </c>
      <c r="F19" s="59">
        <v>1</v>
      </c>
      <c r="G19" s="59">
        <v>5</v>
      </c>
      <c r="H19" s="59">
        <v>1</v>
      </c>
      <c r="I19" s="60"/>
      <c r="J19" s="60"/>
      <c r="K19" s="61">
        <v>1</v>
      </c>
      <c r="L19" s="62"/>
      <c r="M19" s="62"/>
      <c r="N19" s="63"/>
      <c r="O19" s="87">
        <v>1</v>
      </c>
      <c r="P19" s="64"/>
      <c r="Q19" s="65"/>
      <c r="R19" s="65"/>
      <c r="S19" s="65"/>
      <c r="T19" s="65"/>
      <c r="U19" s="65"/>
      <c r="V19" s="65"/>
      <c r="W19" s="65"/>
      <c r="X19" s="65"/>
      <c r="Y19" s="66"/>
      <c r="Z19" s="109">
        <f t="shared" si="0"/>
        <v>0</v>
      </c>
      <c r="AA19" s="67"/>
      <c r="AB19" s="67"/>
      <c r="AC19" s="67"/>
      <c r="AD19" s="67"/>
      <c r="AE19" s="68"/>
      <c r="AF19" s="243"/>
    </row>
    <row r="20" spans="1:32" ht="16" thickBot="1" x14ac:dyDescent="0.25">
      <c r="A20" s="69"/>
      <c r="B20" s="70"/>
      <c r="C20" s="71"/>
      <c r="D20" s="72"/>
      <c r="E20" s="72"/>
      <c r="F20" s="72"/>
      <c r="G20" s="72"/>
      <c r="H20" s="72"/>
      <c r="I20" s="60"/>
      <c r="J20" s="60"/>
      <c r="K20" s="73"/>
      <c r="L20" s="74"/>
      <c r="M20" s="74"/>
      <c r="N20" s="75"/>
      <c r="O20" s="88">
        <v>2</v>
      </c>
      <c r="P20" s="76">
        <v>1</v>
      </c>
      <c r="Q20" s="77"/>
      <c r="R20" s="77">
        <v>2</v>
      </c>
      <c r="S20" s="77"/>
      <c r="T20" s="77"/>
      <c r="U20" s="77"/>
      <c r="V20" s="77"/>
      <c r="W20" s="77"/>
      <c r="X20" s="77"/>
      <c r="Y20" s="78"/>
      <c r="Z20" s="109">
        <f t="shared" si="0"/>
        <v>3</v>
      </c>
      <c r="AA20" s="79"/>
      <c r="AB20" s="79"/>
      <c r="AC20" s="79"/>
      <c r="AD20" s="79"/>
      <c r="AE20" s="80"/>
      <c r="AF20" s="243"/>
    </row>
    <row r="21" spans="1:32" ht="16" thickBot="1" x14ac:dyDescent="0.25">
      <c r="A21" s="81"/>
      <c r="B21" s="82"/>
      <c r="C21" s="83"/>
      <c r="D21" s="84"/>
      <c r="E21" s="84"/>
      <c r="F21" s="84"/>
      <c r="G21" s="84"/>
      <c r="H21" s="84"/>
      <c r="I21" s="60"/>
      <c r="J21" s="60"/>
      <c r="K21" s="73"/>
      <c r="L21" s="74"/>
      <c r="M21" s="74"/>
      <c r="N21" s="75"/>
      <c r="O21" s="88">
        <v>3</v>
      </c>
      <c r="P21" s="76"/>
      <c r="Q21" s="77"/>
      <c r="R21" s="77"/>
      <c r="S21" s="77"/>
      <c r="T21" s="77"/>
      <c r="U21" s="77"/>
      <c r="V21" s="77"/>
      <c r="W21" s="77"/>
      <c r="X21" s="77"/>
      <c r="Y21" s="78"/>
      <c r="Z21" s="109">
        <f t="shared" si="0"/>
        <v>0</v>
      </c>
      <c r="AA21" s="79"/>
      <c r="AB21" s="79"/>
      <c r="AC21" s="79"/>
      <c r="AD21" s="79"/>
      <c r="AE21" s="80"/>
      <c r="AF21" s="243"/>
    </row>
    <row r="22" spans="1:32" ht="16" thickBot="1" x14ac:dyDescent="0.25">
      <c r="A22" s="81"/>
      <c r="B22" s="85"/>
      <c r="C22" s="83"/>
      <c r="D22" s="84"/>
      <c r="E22" s="84"/>
      <c r="F22" s="84"/>
      <c r="G22" s="84"/>
      <c r="H22" s="84"/>
      <c r="I22" s="60"/>
      <c r="J22" s="60"/>
      <c r="K22" s="73"/>
      <c r="L22" s="74"/>
      <c r="M22" s="74"/>
      <c r="N22" s="75"/>
      <c r="O22" s="88">
        <v>4</v>
      </c>
      <c r="P22" s="76">
        <v>2</v>
      </c>
      <c r="Q22" s="77">
        <v>2</v>
      </c>
      <c r="R22" s="77"/>
      <c r="S22" s="77"/>
      <c r="T22" s="77"/>
      <c r="U22" s="77"/>
      <c r="V22" s="77"/>
      <c r="W22" s="77"/>
      <c r="X22" s="77"/>
      <c r="Y22" s="78"/>
      <c r="Z22" s="109">
        <f t="shared" si="0"/>
        <v>4</v>
      </c>
      <c r="AA22" s="79"/>
      <c r="AB22" s="79"/>
      <c r="AC22" s="79"/>
      <c r="AD22" s="79"/>
      <c r="AE22" s="80"/>
      <c r="AF22" s="243"/>
    </row>
    <row r="23" spans="1:32" ht="16" thickBot="1" x14ac:dyDescent="0.25">
      <c r="A23" s="110"/>
      <c r="B23" s="111"/>
      <c r="C23" s="112"/>
      <c r="D23" s="113"/>
      <c r="E23" s="113"/>
      <c r="F23" s="113"/>
      <c r="G23" s="113"/>
      <c r="H23" s="113"/>
      <c r="I23" s="114"/>
      <c r="J23" s="114"/>
      <c r="K23" s="115"/>
      <c r="L23" s="116"/>
      <c r="M23" s="116"/>
      <c r="N23" s="117"/>
      <c r="O23" s="105">
        <v>5</v>
      </c>
      <c r="P23" s="106"/>
      <c r="Q23" s="107"/>
      <c r="R23" s="107"/>
      <c r="S23" s="107"/>
      <c r="T23" s="107">
        <v>1</v>
      </c>
      <c r="U23" s="107">
        <v>2</v>
      </c>
      <c r="V23" s="107"/>
      <c r="W23" s="107"/>
      <c r="X23" s="107"/>
      <c r="Y23" s="108"/>
      <c r="Z23" s="120">
        <f t="shared" si="0"/>
        <v>3</v>
      </c>
      <c r="AA23" s="348">
        <v>1</v>
      </c>
      <c r="AB23" s="348">
        <v>1</v>
      </c>
      <c r="AC23" s="118"/>
      <c r="AD23" s="118"/>
      <c r="AE23" s="119"/>
      <c r="AF23" s="243"/>
    </row>
    <row r="24" spans="1:32" ht="17" thickTop="1" thickBot="1" x14ac:dyDescent="0.25">
      <c r="A24" s="121"/>
      <c r="B24" s="122"/>
      <c r="C24" s="123"/>
      <c r="D24" s="124"/>
      <c r="E24" s="124"/>
      <c r="F24" s="124"/>
      <c r="G24" s="124"/>
      <c r="H24" s="124"/>
      <c r="I24" s="125"/>
      <c r="J24" s="125"/>
      <c r="K24" s="126"/>
      <c r="L24" s="127"/>
      <c r="M24" s="127"/>
      <c r="N24" s="128"/>
      <c r="O24" s="135" t="s">
        <v>47</v>
      </c>
      <c r="P24" s="136">
        <f>SUM(P19:P23)</f>
        <v>3</v>
      </c>
      <c r="Q24" s="136">
        <f t="shared" ref="Q24:Y24" si="2">SUM(Q19:Q23)</f>
        <v>2</v>
      </c>
      <c r="R24" s="136">
        <f t="shared" si="2"/>
        <v>2</v>
      </c>
      <c r="S24" s="136">
        <f t="shared" si="2"/>
        <v>0</v>
      </c>
      <c r="T24" s="136">
        <f t="shared" si="2"/>
        <v>1</v>
      </c>
      <c r="U24" s="136">
        <f t="shared" si="2"/>
        <v>2</v>
      </c>
      <c r="V24" s="136">
        <f t="shared" si="2"/>
        <v>0</v>
      </c>
      <c r="W24" s="136">
        <f t="shared" si="2"/>
        <v>0</v>
      </c>
      <c r="X24" s="136">
        <f t="shared" si="2"/>
        <v>0</v>
      </c>
      <c r="Y24" s="136">
        <f t="shared" si="2"/>
        <v>0</v>
      </c>
      <c r="Z24" s="137">
        <f t="shared" si="0"/>
        <v>10</v>
      </c>
      <c r="AA24" s="307">
        <f>SUM(AA19:AA23)</f>
        <v>1</v>
      </c>
      <c r="AB24" s="307">
        <f>SUM(AB19:AB23)</f>
        <v>1</v>
      </c>
      <c r="AC24" s="129"/>
      <c r="AD24" s="129"/>
      <c r="AE24" s="130"/>
      <c r="AF24" s="243"/>
    </row>
    <row r="25" spans="1:32" ht="16" thickBot="1" x14ac:dyDescent="0.25">
      <c r="A25" s="92">
        <v>40517</v>
      </c>
      <c r="B25" s="93" t="s">
        <v>72</v>
      </c>
      <c r="C25" s="94">
        <v>2</v>
      </c>
      <c r="D25" s="95">
        <v>1</v>
      </c>
      <c r="E25" s="95">
        <v>2</v>
      </c>
      <c r="F25" s="95">
        <v>2</v>
      </c>
      <c r="G25" s="95">
        <v>2</v>
      </c>
      <c r="H25" s="95">
        <v>2</v>
      </c>
      <c r="I25" s="96"/>
      <c r="J25" s="96">
        <v>1</v>
      </c>
      <c r="K25" s="97">
        <v>1</v>
      </c>
      <c r="L25" s="98"/>
      <c r="M25" s="98"/>
      <c r="N25" s="99"/>
      <c r="O25" s="232">
        <v>1</v>
      </c>
      <c r="P25" s="100"/>
      <c r="Q25" s="101"/>
      <c r="R25" s="101"/>
      <c r="S25" s="101"/>
      <c r="T25" s="101"/>
      <c r="U25" s="101"/>
      <c r="V25" s="101"/>
      <c r="W25" s="101"/>
      <c r="X25" s="101"/>
      <c r="Y25" s="102"/>
      <c r="Z25" s="233">
        <f t="shared" si="0"/>
        <v>0</v>
      </c>
      <c r="AA25" s="103"/>
      <c r="AB25" s="103"/>
      <c r="AC25" s="103"/>
      <c r="AD25" s="103"/>
      <c r="AE25" s="104"/>
      <c r="AF25" s="243"/>
    </row>
    <row r="26" spans="1:32" ht="16" thickBot="1" x14ac:dyDescent="0.25">
      <c r="A26" s="56"/>
      <c r="B26" s="57"/>
      <c r="C26" s="58"/>
      <c r="D26" s="59"/>
      <c r="E26" s="59"/>
      <c r="F26" s="59"/>
      <c r="G26" s="59"/>
      <c r="H26" s="59"/>
      <c r="I26" s="60"/>
      <c r="J26" s="60"/>
      <c r="K26" s="73"/>
      <c r="L26" s="74"/>
      <c r="M26" s="74"/>
      <c r="N26" s="75"/>
      <c r="O26" s="88">
        <v>2</v>
      </c>
      <c r="P26" s="76"/>
      <c r="Q26" s="77"/>
      <c r="R26" s="77"/>
      <c r="S26" s="77"/>
      <c r="T26" s="77"/>
      <c r="U26" s="77"/>
      <c r="V26" s="77"/>
      <c r="W26" s="77"/>
      <c r="X26" s="77"/>
      <c r="Y26" s="78"/>
      <c r="Z26" s="109">
        <f t="shared" si="0"/>
        <v>0</v>
      </c>
      <c r="AA26" s="79"/>
      <c r="AB26" s="79"/>
      <c r="AC26" s="79"/>
      <c r="AD26" s="79"/>
      <c r="AE26" s="80"/>
      <c r="AF26" s="243"/>
    </row>
    <row r="27" spans="1:32" ht="16" thickBot="1" x14ac:dyDescent="0.25">
      <c r="A27" s="56"/>
      <c r="B27" s="57"/>
      <c r="C27" s="58"/>
      <c r="D27" s="59"/>
      <c r="E27" s="59"/>
      <c r="F27" s="59"/>
      <c r="G27" s="59"/>
      <c r="H27" s="59"/>
      <c r="I27" s="60"/>
      <c r="J27" s="60"/>
      <c r="K27" s="73"/>
      <c r="L27" s="74"/>
      <c r="M27" s="74"/>
      <c r="N27" s="75"/>
      <c r="O27" s="88">
        <v>3</v>
      </c>
      <c r="P27" s="76"/>
      <c r="Q27" s="77"/>
      <c r="R27" s="77"/>
      <c r="S27" s="77"/>
      <c r="T27" s="77"/>
      <c r="U27" s="77"/>
      <c r="V27" s="77"/>
      <c r="W27" s="77"/>
      <c r="X27" s="77"/>
      <c r="Y27" s="78"/>
      <c r="Z27" s="109">
        <f t="shared" si="0"/>
        <v>0</v>
      </c>
      <c r="AA27" s="79"/>
      <c r="AB27" s="79"/>
      <c r="AC27" s="79"/>
      <c r="AD27" s="79"/>
      <c r="AE27" s="80"/>
      <c r="AF27" s="243"/>
    </row>
    <row r="28" spans="1:32" ht="16" thickBot="1" x14ac:dyDescent="0.25">
      <c r="A28" s="56"/>
      <c r="B28" s="57"/>
      <c r="C28" s="58"/>
      <c r="D28" s="59"/>
      <c r="E28" s="59"/>
      <c r="F28" s="59"/>
      <c r="G28" s="59"/>
      <c r="H28" s="59"/>
      <c r="I28" s="60"/>
      <c r="J28" s="60"/>
      <c r="K28" s="73"/>
      <c r="L28" s="74"/>
      <c r="M28" s="74"/>
      <c r="N28" s="75"/>
      <c r="O28" s="88">
        <v>4</v>
      </c>
      <c r="P28" s="76">
        <v>1</v>
      </c>
      <c r="Q28" s="77"/>
      <c r="R28" s="77"/>
      <c r="S28" s="77"/>
      <c r="T28" s="77"/>
      <c r="U28" s="77"/>
      <c r="V28" s="77"/>
      <c r="W28" s="77"/>
      <c r="X28" s="77"/>
      <c r="Y28" s="78"/>
      <c r="Z28" s="109">
        <f t="shared" si="0"/>
        <v>1</v>
      </c>
      <c r="AA28" s="79"/>
      <c r="AB28" s="79"/>
      <c r="AC28" s="79"/>
      <c r="AD28" s="79"/>
      <c r="AE28" s="80"/>
      <c r="AF28" s="243"/>
    </row>
    <row r="29" spans="1:32" ht="16" thickBot="1" x14ac:dyDescent="0.25">
      <c r="A29" s="131"/>
      <c r="B29" s="132"/>
      <c r="C29" s="133"/>
      <c r="D29" s="134"/>
      <c r="E29" s="134"/>
      <c r="F29" s="134"/>
      <c r="G29" s="134"/>
      <c r="H29" s="134"/>
      <c r="I29" s="114"/>
      <c r="J29" s="114"/>
      <c r="K29" s="115"/>
      <c r="L29" s="116"/>
      <c r="M29" s="116"/>
      <c r="N29" s="117"/>
      <c r="O29" s="105">
        <v>5</v>
      </c>
      <c r="P29" s="106"/>
      <c r="Q29" s="107"/>
      <c r="R29" s="107"/>
      <c r="S29" s="107"/>
      <c r="T29" s="107"/>
      <c r="U29" s="107">
        <v>2</v>
      </c>
      <c r="V29" s="107"/>
      <c r="W29" s="107"/>
      <c r="X29" s="107"/>
      <c r="Y29" s="108"/>
      <c r="Z29" s="120">
        <f t="shared" si="0"/>
        <v>2</v>
      </c>
      <c r="AA29" s="348"/>
      <c r="AB29" s="348"/>
      <c r="AC29" s="118"/>
      <c r="AD29" s="118"/>
      <c r="AE29" s="119"/>
      <c r="AF29" s="243"/>
    </row>
    <row r="30" spans="1:32" ht="17" thickTop="1" thickBot="1" x14ac:dyDescent="0.25">
      <c r="A30" s="138"/>
      <c r="B30" s="139"/>
      <c r="C30" s="140"/>
      <c r="D30" s="141"/>
      <c r="E30" s="141"/>
      <c r="F30" s="141"/>
      <c r="G30" s="141"/>
      <c r="H30" s="141"/>
      <c r="I30" s="125"/>
      <c r="J30" s="125"/>
      <c r="K30" s="126"/>
      <c r="L30" s="127"/>
      <c r="M30" s="127"/>
      <c r="N30" s="128"/>
      <c r="O30" s="135" t="s">
        <v>47</v>
      </c>
      <c r="P30" s="136">
        <f>SUM(P25:P29)</f>
        <v>1</v>
      </c>
      <c r="Q30" s="136">
        <f t="shared" ref="Q30:Y30" si="3">SUM(Q25:Q29)</f>
        <v>0</v>
      </c>
      <c r="R30" s="136">
        <f t="shared" si="3"/>
        <v>0</v>
      </c>
      <c r="S30" s="136">
        <f t="shared" si="3"/>
        <v>0</v>
      </c>
      <c r="T30" s="136">
        <f t="shared" si="3"/>
        <v>0</v>
      </c>
      <c r="U30" s="136">
        <f t="shared" si="3"/>
        <v>2</v>
      </c>
      <c r="V30" s="136">
        <f t="shared" si="3"/>
        <v>0</v>
      </c>
      <c r="W30" s="136">
        <f t="shared" si="3"/>
        <v>0</v>
      </c>
      <c r="X30" s="136">
        <f t="shared" si="3"/>
        <v>0</v>
      </c>
      <c r="Y30" s="136">
        <f t="shared" si="3"/>
        <v>0</v>
      </c>
      <c r="Z30" s="137">
        <f t="shared" si="0"/>
        <v>3</v>
      </c>
      <c r="AA30" s="307">
        <f>SUM(AA25:AA29)</f>
        <v>0</v>
      </c>
      <c r="AB30" s="307">
        <f>SUM(AB25:AB29)</f>
        <v>0</v>
      </c>
      <c r="AC30" s="129"/>
      <c r="AD30" s="129"/>
      <c r="AE30" s="130"/>
      <c r="AF30" s="243"/>
    </row>
    <row r="31" spans="1:32" ht="16" thickBot="1" x14ac:dyDescent="0.25">
      <c r="A31" s="92">
        <v>40516</v>
      </c>
      <c r="B31" s="93" t="s">
        <v>73</v>
      </c>
      <c r="C31" s="94">
        <v>1</v>
      </c>
      <c r="D31" s="95">
        <v>6</v>
      </c>
      <c r="E31" s="95">
        <v>1</v>
      </c>
      <c r="F31" s="95">
        <v>9</v>
      </c>
      <c r="G31" s="95">
        <v>2</v>
      </c>
      <c r="H31" s="95">
        <v>4</v>
      </c>
      <c r="I31" s="96">
        <v>2</v>
      </c>
      <c r="J31" s="96">
        <v>3</v>
      </c>
      <c r="K31" s="97">
        <v>1</v>
      </c>
      <c r="L31" s="98"/>
      <c r="M31" s="98"/>
      <c r="N31" s="99"/>
      <c r="O31" s="87">
        <v>1</v>
      </c>
      <c r="P31" s="64"/>
      <c r="Q31" s="65"/>
      <c r="R31" s="65"/>
      <c r="S31" s="65"/>
      <c r="T31" s="65"/>
      <c r="U31" s="65"/>
      <c r="V31" s="65"/>
      <c r="W31" s="65"/>
      <c r="X31" s="65"/>
      <c r="Y31" s="66"/>
      <c r="Z31" s="109">
        <f t="shared" si="0"/>
        <v>0</v>
      </c>
      <c r="AA31" s="103"/>
      <c r="AB31" s="103"/>
      <c r="AC31" s="103"/>
      <c r="AD31" s="103"/>
      <c r="AE31" s="104"/>
      <c r="AF31" s="243"/>
    </row>
    <row r="32" spans="1:32" ht="16" thickBot="1" x14ac:dyDescent="0.25">
      <c r="A32" s="56"/>
      <c r="B32" s="57"/>
      <c r="C32" s="58"/>
      <c r="D32" s="59"/>
      <c r="E32" s="59"/>
      <c r="F32" s="59"/>
      <c r="G32" s="59"/>
      <c r="H32" s="59"/>
      <c r="I32" s="60"/>
      <c r="J32" s="60"/>
      <c r="K32" s="73"/>
      <c r="L32" s="74"/>
      <c r="M32" s="74"/>
      <c r="N32" s="75"/>
      <c r="O32" s="88">
        <v>2</v>
      </c>
      <c r="P32" s="76"/>
      <c r="Q32" s="77"/>
      <c r="R32" s="77">
        <v>1</v>
      </c>
      <c r="S32" s="77"/>
      <c r="T32" s="77"/>
      <c r="U32" s="77"/>
      <c r="V32" s="77"/>
      <c r="W32" s="77"/>
      <c r="X32" s="77"/>
      <c r="Y32" s="78"/>
      <c r="Z32" s="109">
        <f t="shared" si="0"/>
        <v>1</v>
      </c>
      <c r="AA32" s="79"/>
      <c r="AB32" s="79"/>
      <c r="AC32" s="79"/>
      <c r="AD32" s="79"/>
      <c r="AE32" s="80"/>
      <c r="AF32" s="243"/>
    </row>
    <row r="33" spans="1:32" ht="16" thickBot="1" x14ac:dyDescent="0.25">
      <c r="A33" s="56"/>
      <c r="B33" s="57"/>
      <c r="C33" s="58"/>
      <c r="D33" s="59"/>
      <c r="E33" s="59"/>
      <c r="F33" s="59"/>
      <c r="G33" s="59"/>
      <c r="H33" s="59"/>
      <c r="I33" s="60"/>
      <c r="J33" s="60"/>
      <c r="K33" s="73"/>
      <c r="L33" s="74"/>
      <c r="M33" s="74"/>
      <c r="N33" s="75"/>
      <c r="O33" s="88">
        <v>3</v>
      </c>
      <c r="P33" s="76"/>
      <c r="Q33" s="77"/>
      <c r="R33" s="77"/>
      <c r="S33" s="77"/>
      <c r="T33" s="77"/>
      <c r="U33" s="77"/>
      <c r="V33" s="77"/>
      <c r="W33" s="77"/>
      <c r="X33" s="77"/>
      <c r="Y33" s="78"/>
      <c r="Z33" s="109">
        <f t="shared" si="0"/>
        <v>0</v>
      </c>
      <c r="AA33" s="79"/>
      <c r="AB33" s="79"/>
      <c r="AC33" s="79"/>
      <c r="AD33" s="79"/>
      <c r="AE33" s="80"/>
      <c r="AF33" s="243"/>
    </row>
    <row r="34" spans="1:32" ht="16" thickBot="1" x14ac:dyDescent="0.25">
      <c r="A34" s="56"/>
      <c r="B34" s="57"/>
      <c r="C34" s="58"/>
      <c r="D34" s="59"/>
      <c r="E34" s="59"/>
      <c r="F34" s="59"/>
      <c r="G34" s="59"/>
      <c r="H34" s="59"/>
      <c r="I34" s="60"/>
      <c r="J34" s="60"/>
      <c r="K34" s="73"/>
      <c r="L34" s="74"/>
      <c r="M34" s="74"/>
      <c r="N34" s="75"/>
      <c r="O34" s="88">
        <v>4</v>
      </c>
      <c r="P34" s="76">
        <v>6</v>
      </c>
      <c r="Q34" s="77">
        <v>1</v>
      </c>
      <c r="R34" s="77">
        <v>3</v>
      </c>
      <c r="S34" s="77"/>
      <c r="T34" s="77"/>
      <c r="U34" s="77"/>
      <c r="V34" s="77">
        <v>1</v>
      </c>
      <c r="W34" s="77"/>
      <c r="X34" s="77"/>
      <c r="Y34" s="78">
        <v>2</v>
      </c>
      <c r="Z34" s="109">
        <f t="shared" si="0"/>
        <v>13</v>
      </c>
      <c r="AA34" s="79"/>
      <c r="AB34" s="79"/>
      <c r="AC34" s="79"/>
      <c r="AD34" s="79"/>
      <c r="AE34" s="80"/>
      <c r="AF34" s="243"/>
    </row>
    <row r="35" spans="1:32" ht="16" thickBot="1" x14ac:dyDescent="0.25">
      <c r="A35" s="56"/>
      <c r="B35" s="57"/>
      <c r="C35" s="58"/>
      <c r="D35" s="59"/>
      <c r="E35" s="59"/>
      <c r="F35" s="59"/>
      <c r="G35" s="59"/>
      <c r="H35" s="59"/>
      <c r="I35" s="60"/>
      <c r="J35" s="60"/>
      <c r="K35" s="73"/>
      <c r="L35" s="74"/>
      <c r="M35" s="74"/>
      <c r="N35" s="75"/>
      <c r="O35" s="105">
        <v>5</v>
      </c>
      <c r="P35" s="106"/>
      <c r="Q35" s="107"/>
      <c r="R35" s="107"/>
      <c r="S35" s="107"/>
      <c r="T35" s="107">
        <v>1</v>
      </c>
      <c r="U35" s="107">
        <v>2</v>
      </c>
      <c r="V35" s="107"/>
      <c r="W35" s="107"/>
      <c r="X35" s="107"/>
      <c r="Y35" s="108"/>
      <c r="Z35" s="120">
        <f t="shared" si="0"/>
        <v>3</v>
      </c>
      <c r="AA35" s="348"/>
      <c r="AB35" s="348"/>
      <c r="AC35" s="79"/>
      <c r="AD35" s="79"/>
      <c r="AE35" s="80"/>
      <c r="AF35" s="243"/>
    </row>
    <row r="36" spans="1:32" ht="17" thickTop="1" thickBot="1" x14ac:dyDescent="0.25">
      <c r="A36" s="56"/>
      <c r="B36" s="57"/>
      <c r="C36" s="58"/>
      <c r="D36" s="59"/>
      <c r="E36" s="59"/>
      <c r="F36" s="59"/>
      <c r="G36" s="59"/>
      <c r="H36" s="59"/>
      <c r="I36" s="60"/>
      <c r="J36" s="60"/>
      <c r="K36" s="73"/>
      <c r="L36" s="74"/>
      <c r="M36" s="74"/>
      <c r="N36" s="75"/>
      <c r="O36" s="135" t="s">
        <v>47</v>
      </c>
      <c r="P36" s="136">
        <f>SUM(P31:P35)</f>
        <v>6</v>
      </c>
      <c r="Q36" s="136">
        <f t="shared" ref="Q36:Y36" si="4">SUM(Q31:Q35)</f>
        <v>1</v>
      </c>
      <c r="R36" s="136">
        <f t="shared" si="4"/>
        <v>4</v>
      </c>
      <c r="S36" s="136">
        <f t="shared" si="4"/>
        <v>0</v>
      </c>
      <c r="T36" s="136">
        <f t="shared" si="4"/>
        <v>1</v>
      </c>
      <c r="U36" s="136">
        <f t="shared" si="4"/>
        <v>2</v>
      </c>
      <c r="V36" s="136">
        <f t="shared" si="4"/>
        <v>1</v>
      </c>
      <c r="W36" s="136">
        <f t="shared" si="4"/>
        <v>0</v>
      </c>
      <c r="X36" s="136">
        <f t="shared" si="4"/>
        <v>0</v>
      </c>
      <c r="Y36" s="136">
        <f t="shared" si="4"/>
        <v>2</v>
      </c>
      <c r="Z36" s="137">
        <f t="shared" si="0"/>
        <v>17</v>
      </c>
      <c r="AA36" s="307">
        <f>SUM(AA31:AA35)</f>
        <v>0</v>
      </c>
      <c r="AB36" s="307">
        <f>SUM(AB31:AB35)</f>
        <v>0</v>
      </c>
      <c r="AC36" s="129"/>
      <c r="AD36" s="129"/>
      <c r="AE36" s="130"/>
      <c r="AF36" s="243"/>
    </row>
    <row r="37" spans="1:32" ht="16" thickBot="1" x14ac:dyDescent="0.25">
      <c r="A37" s="56">
        <v>40516</v>
      </c>
      <c r="B37" s="57" t="s">
        <v>74</v>
      </c>
      <c r="C37" s="58">
        <v>2</v>
      </c>
      <c r="D37" s="59">
        <v>3</v>
      </c>
      <c r="E37" s="59">
        <v>1</v>
      </c>
      <c r="F37" s="59">
        <v>3</v>
      </c>
      <c r="G37" s="59">
        <v>3</v>
      </c>
      <c r="H37" s="59">
        <v>1</v>
      </c>
      <c r="I37" s="60"/>
      <c r="J37" s="60"/>
      <c r="K37" s="73">
        <v>1</v>
      </c>
      <c r="L37" s="74"/>
      <c r="M37" s="74"/>
      <c r="N37" s="75"/>
      <c r="O37" s="87">
        <v>1</v>
      </c>
      <c r="P37" s="64"/>
      <c r="Q37" s="65"/>
      <c r="R37" s="65"/>
      <c r="S37" s="65"/>
      <c r="T37" s="65"/>
      <c r="U37" s="65"/>
      <c r="V37" s="65"/>
      <c r="W37" s="65"/>
      <c r="X37" s="65"/>
      <c r="Y37" s="66"/>
      <c r="Z37" s="109">
        <f t="shared" si="0"/>
        <v>0</v>
      </c>
      <c r="AA37" s="103"/>
      <c r="AB37" s="103"/>
      <c r="AC37" s="103"/>
      <c r="AD37" s="103"/>
      <c r="AE37" s="104"/>
      <c r="AF37" s="243"/>
    </row>
    <row r="38" spans="1:32" ht="16" thickBot="1" x14ac:dyDescent="0.25">
      <c r="A38" s="56"/>
      <c r="B38" s="57"/>
      <c r="C38" s="58"/>
      <c r="D38" s="59"/>
      <c r="E38" s="59"/>
      <c r="F38" s="59"/>
      <c r="G38" s="59"/>
      <c r="H38" s="59"/>
      <c r="I38" s="60"/>
      <c r="J38" s="60"/>
      <c r="K38" s="73"/>
      <c r="L38" s="74"/>
      <c r="M38" s="74"/>
      <c r="N38" s="75"/>
      <c r="O38" s="88">
        <v>2</v>
      </c>
      <c r="P38" s="76"/>
      <c r="Q38" s="77"/>
      <c r="R38" s="77"/>
      <c r="S38" s="77"/>
      <c r="T38" s="77"/>
      <c r="U38" s="77"/>
      <c r="V38" s="77"/>
      <c r="W38" s="77"/>
      <c r="X38" s="77"/>
      <c r="Y38" s="78"/>
      <c r="Z38" s="109">
        <f t="shared" si="0"/>
        <v>0</v>
      </c>
      <c r="AA38" s="79"/>
      <c r="AB38" s="79"/>
      <c r="AC38" s="79"/>
      <c r="AD38" s="79"/>
      <c r="AE38" s="80"/>
      <c r="AF38" s="243"/>
    </row>
    <row r="39" spans="1:32" ht="16" thickBot="1" x14ac:dyDescent="0.25">
      <c r="A39" s="56"/>
      <c r="B39" s="57"/>
      <c r="C39" s="58"/>
      <c r="D39" s="59"/>
      <c r="E39" s="59"/>
      <c r="F39" s="59"/>
      <c r="G39" s="59"/>
      <c r="H39" s="59"/>
      <c r="I39" s="60"/>
      <c r="J39" s="60"/>
      <c r="K39" s="73"/>
      <c r="L39" s="74"/>
      <c r="M39" s="74"/>
      <c r="N39" s="75"/>
      <c r="O39" s="88">
        <v>3</v>
      </c>
      <c r="P39" s="76"/>
      <c r="Q39" s="77"/>
      <c r="R39" s="77"/>
      <c r="S39" s="77"/>
      <c r="T39" s="77"/>
      <c r="U39" s="77"/>
      <c r="V39" s="77"/>
      <c r="W39" s="77"/>
      <c r="X39" s="77"/>
      <c r="Y39" s="78"/>
      <c r="Z39" s="109">
        <f t="shared" si="0"/>
        <v>0</v>
      </c>
      <c r="AA39" s="79"/>
      <c r="AB39" s="79"/>
      <c r="AC39" s="79"/>
      <c r="AD39" s="79"/>
      <c r="AE39" s="80"/>
      <c r="AF39" s="243"/>
    </row>
    <row r="40" spans="1:32" ht="16" thickBot="1" x14ac:dyDescent="0.25">
      <c r="A40" s="56"/>
      <c r="B40" s="57"/>
      <c r="C40" s="58"/>
      <c r="D40" s="59"/>
      <c r="E40" s="59"/>
      <c r="F40" s="59"/>
      <c r="G40" s="59"/>
      <c r="H40" s="59"/>
      <c r="I40" s="60"/>
      <c r="J40" s="60"/>
      <c r="K40" s="73"/>
      <c r="L40" s="74"/>
      <c r="M40" s="74"/>
      <c r="N40" s="75"/>
      <c r="O40" s="88">
        <v>4</v>
      </c>
      <c r="P40" s="76">
        <v>5</v>
      </c>
      <c r="Q40" s="77"/>
      <c r="R40" s="77"/>
      <c r="S40" s="77"/>
      <c r="T40" s="77"/>
      <c r="U40" s="77"/>
      <c r="V40" s="77"/>
      <c r="W40" s="77"/>
      <c r="X40" s="77"/>
      <c r="Y40" s="78"/>
      <c r="Z40" s="109">
        <f t="shared" si="0"/>
        <v>5</v>
      </c>
      <c r="AA40" s="79"/>
      <c r="AB40" s="79"/>
      <c r="AC40" s="79"/>
      <c r="AD40" s="79"/>
      <c r="AE40" s="80"/>
      <c r="AF40" s="243"/>
    </row>
    <row r="41" spans="1:32" ht="16" thickBot="1" x14ac:dyDescent="0.25">
      <c r="A41" s="56"/>
      <c r="B41" s="57"/>
      <c r="C41" s="58"/>
      <c r="D41" s="59"/>
      <c r="E41" s="59"/>
      <c r="F41" s="59"/>
      <c r="G41" s="59"/>
      <c r="H41" s="59"/>
      <c r="I41" s="60"/>
      <c r="J41" s="60"/>
      <c r="K41" s="73"/>
      <c r="L41" s="74"/>
      <c r="M41" s="74"/>
      <c r="N41" s="75"/>
      <c r="O41" s="105">
        <v>5</v>
      </c>
      <c r="P41" s="106"/>
      <c r="Q41" s="107"/>
      <c r="R41" s="107"/>
      <c r="S41" s="107"/>
      <c r="T41" s="107"/>
      <c r="U41" s="107">
        <v>1</v>
      </c>
      <c r="V41" s="107"/>
      <c r="W41" s="107"/>
      <c r="X41" s="107"/>
      <c r="Y41" s="108"/>
      <c r="Z41" s="109">
        <f t="shared" si="0"/>
        <v>1</v>
      </c>
      <c r="AA41" s="348">
        <v>1</v>
      </c>
      <c r="AB41" s="348"/>
      <c r="AC41" s="79"/>
      <c r="AD41" s="79"/>
      <c r="AE41" s="80"/>
      <c r="AF41" s="243"/>
    </row>
    <row r="42" spans="1:32" ht="17" thickTop="1" thickBot="1" x14ac:dyDescent="0.25">
      <c r="A42" s="56"/>
      <c r="B42" s="57"/>
      <c r="C42" s="58"/>
      <c r="D42" s="59"/>
      <c r="E42" s="59"/>
      <c r="F42" s="59"/>
      <c r="G42" s="59"/>
      <c r="H42" s="59"/>
      <c r="I42" s="60"/>
      <c r="J42" s="60"/>
      <c r="K42" s="73"/>
      <c r="L42" s="74"/>
      <c r="M42" s="74"/>
      <c r="N42" s="75"/>
      <c r="O42" s="135" t="s">
        <v>47</v>
      </c>
      <c r="P42" s="136">
        <f>SUM(P37:P41)</f>
        <v>5</v>
      </c>
      <c r="Q42" s="136">
        <f t="shared" ref="Q42:Y42" si="5">SUM(Q37:Q41)</f>
        <v>0</v>
      </c>
      <c r="R42" s="136">
        <f t="shared" si="5"/>
        <v>0</v>
      </c>
      <c r="S42" s="136">
        <f t="shared" si="5"/>
        <v>0</v>
      </c>
      <c r="T42" s="136">
        <f t="shared" si="5"/>
        <v>0</v>
      </c>
      <c r="U42" s="136">
        <f t="shared" si="5"/>
        <v>1</v>
      </c>
      <c r="V42" s="136">
        <f t="shared" si="5"/>
        <v>0</v>
      </c>
      <c r="W42" s="136">
        <f t="shared" si="5"/>
        <v>0</v>
      </c>
      <c r="X42" s="136">
        <f t="shared" si="5"/>
        <v>0</v>
      </c>
      <c r="Y42" s="136">
        <f t="shared" si="5"/>
        <v>0</v>
      </c>
      <c r="Z42" s="109">
        <f t="shared" si="0"/>
        <v>6</v>
      </c>
      <c r="AA42" s="307">
        <f>SUM(AA37:AA41)</f>
        <v>1</v>
      </c>
      <c r="AB42" s="307">
        <f>SUM(AB37:AB41)</f>
        <v>0</v>
      </c>
      <c r="AC42" s="129"/>
      <c r="AD42" s="129"/>
      <c r="AE42" s="130"/>
      <c r="AF42" s="243"/>
    </row>
    <row r="43" spans="1:32" ht="16" thickBot="1" x14ac:dyDescent="0.25">
      <c r="A43" s="92">
        <v>40516</v>
      </c>
      <c r="B43" s="93" t="s">
        <v>75</v>
      </c>
      <c r="C43" s="94">
        <v>4</v>
      </c>
      <c r="D43" s="95">
        <v>4</v>
      </c>
      <c r="E43" s="95">
        <v>6</v>
      </c>
      <c r="F43" s="95">
        <v>2</v>
      </c>
      <c r="G43" s="95">
        <v>3</v>
      </c>
      <c r="H43" s="95">
        <v>4</v>
      </c>
      <c r="I43" s="96"/>
      <c r="J43" s="96">
        <v>1</v>
      </c>
      <c r="K43" s="97">
        <v>1</v>
      </c>
      <c r="L43" s="98"/>
      <c r="M43" s="98"/>
      <c r="N43" s="99"/>
      <c r="O43" s="87">
        <v>1</v>
      </c>
      <c r="P43" s="64"/>
      <c r="Q43" s="65"/>
      <c r="R43" s="65"/>
      <c r="S43" s="65"/>
      <c r="T43" s="65"/>
      <c r="U43" s="65"/>
      <c r="V43" s="65"/>
      <c r="W43" s="65"/>
      <c r="X43" s="65"/>
      <c r="Y43" s="66"/>
      <c r="Z43" s="109">
        <f t="shared" si="0"/>
        <v>0</v>
      </c>
      <c r="AA43" s="103"/>
      <c r="AB43" s="103"/>
      <c r="AC43" s="103"/>
      <c r="AD43" s="103"/>
      <c r="AE43" s="104"/>
      <c r="AF43" s="243"/>
    </row>
    <row r="44" spans="1:32" ht="16" thickBot="1" x14ac:dyDescent="0.25">
      <c r="A44" s="56"/>
      <c r="B44" s="57"/>
      <c r="C44" s="58"/>
      <c r="D44" s="59"/>
      <c r="E44" s="59"/>
      <c r="F44" s="59"/>
      <c r="G44" s="59"/>
      <c r="H44" s="59"/>
      <c r="I44" s="60"/>
      <c r="J44" s="60"/>
      <c r="K44" s="73"/>
      <c r="L44" s="74"/>
      <c r="M44" s="74"/>
      <c r="N44" s="75"/>
      <c r="O44" s="88">
        <v>2</v>
      </c>
      <c r="P44" s="76"/>
      <c r="Q44" s="77"/>
      <c r="R44" s="77">
        <v>1</v>
      </c>
      <c r="S44" s="77"/>
      <c r="T44" s="77"/>
      <c r="U44" s="77"/>
      <c r="V44" s="77"/>
      <c r="W44" s="77"/>
      <c r="X44" s="77"/>
      <c r="Y44" s="78"/>
      <c r="Z44" s="109">
        <f t="shared" si="0"/>
        <v>1</v>
      </c>
      <c r="AA44" s="79"/>
      <c r="AB44" s="79"/>
      <c r="AC44" s="79"/>
      <c r="AD44" s="79"/>
      <c r="AE44" s="80"/>
      <c r="AF44" s="243"/>
    </row>
    <row r="45" spans="1:32" ht="16" thickBot="1" x14ac:dyDescent="0.25">
      <c r="A45" s="56"/>
      <c r="B45" s="57"/>
      <c r="C45" s="58"/>
      <c r="D45" s="59"/>
      <c r="E45" s="59"/>
      <c r="F45" s="59"/>
      <c r="G45" s="59"/>
      <c r="H45" s="59"/>
      <c r="I45" s="60"/>
      <c r="J45" s="60"/>
      <c r="K45" s="73"/>
      <c r="L45" s="74"/>
      <c r="M45" s="74"/>
      <c r="N45" s="75"/>
      <c r="O45" s="88">
        <v>3</v>
      </c>
      <c r="P45" s="76"/>
      <c r="Q45" s="77"/>
      <c r="R45" s="77"/>
      <c r="S45" s="77"/>
      <c r="T45" s="77"/>
      <c r="U45" s="77"/>
      <c r="V45" s="77"/>
      <c r="W45" s="77"/>
      <c r="X45" s="77"/>
      <c r="Y45" s="78"/>
      <c r="Z45" s="109">
        <f t="shared" si="0"/>
        <v>0</v>
      </c>
      <c r="AA45" s="79"/>
      <c r="AB45" s="79"/>
      <c r="AC45" s="79"/>
      <c r="AD45" s="79"/>
      <c r="AE45" s="80"/>
      <c r="AF45" s="243"/>
    </row>
    <row r="46" spans="1:32" ht="16" thickBot="1" x14ac:dyDescent="0.25">
      <c r="A46" s="56"/>
      <c r="B46" s="57"/>
      <c r="C46" s="58"/>
      <c r="D46" s="59"/>
      <c r="E46" s="59"/>
      <c r="F46" s="59"/>
      <c r="G46" s="59"/>
      <c r="H46" s="59"/>
      <c r="I46" s="60"/>
      <c r="J46" s="60"/>
      <c r="K46" s="73"/>
      <c r="L46" s="74"/>
      <c r="M46" s="74"/>
      <c r="N46" s="75"/>
      <c r="O46" s="88">
        <v>4</v>
      </c>
      <c r="P46" s="76">
        <v>5</v>
      </c>
      <c r="Q46" s="77"/>
      <c r="R46" s="77"/>
      <c r="S46" s="77"/>
      <c r="T46" s="77"/>
      <c r="U46" s="77"/>
      <c r="V46" s="77"/>
      <c r="W46" s="77"/>
      <c r="X46" s="77"/>
      <c r="Y46" s="78"/>
      <c r="Z46" s="109">
        <f t="shared" si="0"/>
        <v>5</v>
      </c>
      <c r="AA46" s="79"/>
      <c r="AB46" s="79"/>
      <c r="AC46" s="79"/>
      <c r="AD46" s="79"/>
      <c r="AE46" s="80"/>
      <c r="AF46" s="243"/>
    </row>
    <row r="47" spans="1:32" ht="16" thickBot="1" x14ac:dyDescent="0.25">
      <c r="A47" s="131"/>
      <c r="B47" s="132"/>
      <c r="C47" s="133"/>
      <c r="D47" s="134"/>
      <c r="E47" s="134"/>
      <c r="F47" s="134"/>
      <c r="G47" s="134"/>
      <c r="H47" s="134"/>
      <c r="I47" s="114"/>
      <c r="J47" s="114"/>
      <c r="K47" s="115"/>
      <c r="L47" s="116"/>
      <c r="M47" s="116"/>
      <c r="N47" s="117"/>
      <c r="O47" s="105">
        <v>5</v>
      </c>
      <c r="P47" s="106"/>
      <c r="Q47" s="107"/>
      <c r="R47" s="107"/>
      <c r="S47" s="107"/>
      <c r="T47" s="107">
        <v>2</v>
      </c>
      <c r="U47" s="107">
        <v>4</v>
      </c>
      <c r="V47" s="107"/>
      <c r="W47" s="107"/>
      <c r="X47" s="107"/>
      <c r="Y47" s="108"/>
      <c r="Z47" s="109">
        <f t="shared" si="0"/>
        <v>6</v>
      </c>
      <c r="AA47" s="348"/>
      <c r="AB47" s="348">
        <v>1</v>
      </c>
      <c r="AC47" s="79"/>
      <c r="AD47" s="79"/>
      <c r="AE47" s="80"/>
      <c r="AF47" s="243" t="s">
        <v>76</v>
      </c>
    </row>
    <row r="48" spans="1:32" ht="17" thickTop="1" thickBot="1" x14ac:dyDescent="0.25">
      <c r="A48" s="138"/>
      <c r="B48" s="139"/>
      <c r="C48" s="140"/>
      <c r="D48" s="141"/>
      <c r="E48" s="141"/>
      <c r="F48" s="141"/>
      <c r="G48" s="141"/>
      <c r="H48" s="141"/>
      <c r="I48" s="125"/>
      <c r="J48" s="125"/>
      <c r="K48" s="126"/>
      <c r="L48" s="127"/>
      <c r="M48" s="127"/>
      <c r="N48" s="128"/>
      <c r="O48" s="135" t="s">
        <v>47</v>
      </c>
      <c r="P48" s="136">
        <f>SUM(P43:P47)</f>
        <v>5</v>
      </c>
      <c r="Q48" s="136">
        <f t="shared" ref="Q48:Y48" si="6">SUM(Q43:Q47)</f>
        <v>0</v>
      </c>
      <c r="R48" s="136">
        <f t="shared" si="6"/>
        <v>1</v>
      </c>
      <c r="S48" s="136">
        <f t="shared" si="6"/>
        <v>0</v>
      </c>
      <c r="T48" s="136">
        <f t="shared" si="6"/>
        <v>2</v>
      </c>
      <c r="U48" s="136">
        <f t="shared" si="6"/>
        <v>4</v>
      </c>
      <c r="V48" s="136">
        <f t="shared" si="6"/>
        <v>0</v>
      </c>
      <c r="W48" s="136">
        <f t="shared" si="6"/>
        <v>0</v>
      </c>
      <c r="X48" s="136">
        <f t="shared" si="6"/>
        <v>0</v>
      </c>
      <c r="Y48" s="136">
        <f t="shared" si="6"/>
        <v>0</v>
      </c>
      <c r="Z48" s="109">
        <f t="shared" si="0"/>
        <v>12</v>
      </c>
      <c r="AA48" s="307">
        <f>SUM(AA43:AA47)</f>
        <v>0</v>
      </c>
      <c r="AB48" s="307">
        <f>SUM(AB43:AB47)</f>
        <v>1</v>
      </c>
      <c r="AC48" s="129"/>
      <c r="AD48" s="129"/>
      <c r="AE48" s="130"/>
      <c r="AF48" s="243"/>
    </row>
    <row r="49" spans="1:32" ht="16" thickBot="1" x14ac:dyDescent="0.25">
      <c r="A49" s="92">
        <v>40516</v>
      </c>
      <c r="B49" s="93" t="s">
        <v>77</v>
      </c>
      <c r="C49" s="94">
        <v>3</v>
      </c>
      <c r="D49" s="95">
        <v>1</v>
      </c>
      <c r="E49" s="95">
        <v>2</v>
      </c>
      <c r="F49" s="95">
        <v>5</v>
      </c>
      <c r="G49" s="95">
        <v>3</v>
      </c>
      <c r="H49" s="95">
        <v>4</v>
      </c>
      <c r="I49" s="96">
        <v>3</v>
      </c>
      <c r="J49" s="96"/>
      <c r="K49" s="97">
        <v>1</v>
      </c>
      <c r="L49" s="98"/>
      <c r="M49" s="98"/>
      <c r="N49" s="99"/>
      <c r="O49" s="87">
        <v>1</v>
      </c>
      <c r="P49" s="64"/>
      <c r="Q49" s="65"/>
      <c r="R49" s="65"/>
      <c r="S49" s="65"/>
      <c r="T49" s="65"/>
      <c r="U49" s="65"/>
      <c r="V49" s="65"/>
      <c r="W49" s="65"/>
      <c r="X49" s="65"/>
      <c r="Y49" s="66"/>
      <c r="Z49" s="109">
        <f t="shared" si="0"/>
        <v>0</v>
      </c>
      <c r="AA49" s="103"/>
      <c r="AB49" s="103"/>
      <c r="AC49" s="103"/>
      <c r="AD49" s="103"/>
      <c r="AE49" s="104"/>
      <c r="AF49" s="243"/>
    </row>
    <row r="50" spans="1:32" ht="16" thickBot="1" x14ac:dyDescent="0.25">
      <c r="A50" s="56"/>
      <c r="B50" s="57"/>
      <c r="C50" s="58"/>
      <c r="D50" s="59"/>
      <c r="E50" s="59"/>
      <c r="F50" s="59"/>
      <c r="G50" s="59"/>
      <c r="H50" s="59"/>
      <c r="I50" s="60"/>
      <c r="J50" s="60"/>
      <c r="K50" s="73"/>
      <c r="L50" s="74"/>
      <c r="M50" s="74"/>
      <c r="N50" s="75"/>
      <c r="O50" s="88">
        <v>2</v>
      </c>
      <c r="P50" s="76"/>
      <c r="Q50" s="77"/>
      <c r="R50" s="77"/>
      <c r="S50" s="77"/>
      <c r="T50" s="77"/>
      <c r="U50" s="77">
        <v>2</v>
      </c>
      <c r="V50" s="77"/>
      <c r="W50" s="77"/>
      <c r="X50" s="77"/>
      <c r="Y50" s="78"/>
      <c r="Z50" s="109">
        <f t="shared" si="0"/>
        <v>2</v>
      </c>
      <c r="AA50" s="79"/>
      <c r="AB50" s="79"/>
      <c r="AC50" s="79"/>
      <c r="AD50" s="79"/>
      <c r="AE50" s="80"/>
      <c r="AF50" s="243"/>
    </row>
    <row r="51" spans="1:32" ht="16" thickBot="1" x14ac:dyDescent="0.25">
      <c r="A51" s="56"/>
      <c r="B51" s="57"/>
      <c r="C51" s="58"/>
      <c r="D51" s="59"/>
      <c r="E51" s="59"/>
      <c r="F51" s="59"/>
      <c r="G51" s="59"/>
      <c r="H51" s="59"/>
      <c r="I51" s="60"/>
      <c r="J51" s="60"/>
      <c r="K51" s="73"/>
      <c r="L51" s="74"/>
      <c r="M51" s="74"/>
      <c r="N51" s="75"/>
      <c r="O51" s="88">
        <v>3</v>
      </c>
      <c r="P51" s="76"/>
      <c r="Q51" s="77"/>
      <c r="R51" s="77"/>
      <c r="S51" s="77"/>
      <c r="T51" s="77"/>
      <c r="U51" s="77"/>
      <c r="V51" s="77"/>
      <c r="W51" s="77"/>
      <c r="X51" s="77"/>
      <c r="Y51" s="78"/>
      <c r="Z51" s="109">
        <f t="shared" si="0"/>
        <v>0</v>
      </c>
      <c r="AA51" s="53"/>
      <c r="AB51" s="53"/>
      <c r="AC51" s="53"/>
      <c r="AD51" s="53"/>
      <c r="AE51" s="54"/>
      <c r="AF51" s="243"/>
    </row>
    <row r="52" spans="1:32" ht="16" thickBot="1" x14ac:dyDescent="0.25">
      <c r="A52" s="56"/>
      <c r="B52" s="57"/>
      <c r="C52" s="58"/>
      <c r="D52" s="59"/>
      <c r="E52" s="59"/>
      <c r="F52" s="59"/>
      <c r="G52" s="59"/>
      <c r="H52" s="59"/>
      <c r="I52" s="60"/>
      <c r="J52" s="60"/>
      <c r="K52" s="73"/>
      <c r="L52" s="74"/>
      <c r="M52" s="74"/>
      <c r="N52" s="75"/>
      <c r="O52" s="88">
        <v>4</v>
      </c>
      <c r="P52" s="76">
        <v>8</v>
      </c>
      <c r="Q52" s="77">
        <v>2</v>
      </c>
      <c r="R52" s="77">
        <v>1</v>
      </c>
      <c r="S52" s="77">
        <v>2</v>
      </c>
      <c r="T52" s="77"/>
      <c r="U52" s="77"/>
      <c r="V52" s="77"/>
      <c r="W52" s="77"/>
      <c r="X52" s="77"/>
      <c r="Y52" s="78"/>
      <c r="Z52" s="109">
        <f t="shared" si="0"/>
        <v>13</v>
      </c>
      <c r="AA52" s="53"/>
      <c r="AB52" s="53"/>
      <c r="AC52" s="53"/>
      <c r="AD52" s="53"/>
      <c r="AE52" s="54"/>
      <c r="AF52" s="243"/>
    </row>
    <row r="53" spans="1:32" ht="16" thickBot="1" x14ac:dyDescent="0.25">
      <c r="A53" s="131"/>
      <c r="B53" s="132"/>
      <c r="C53" s="133"/>
      <c r="D53" s="134"/>
      <c r="E53" s="134"/>
      <c r="F53" s="134"/>
      <c r="G53" s="134"/>
      <c r="H53" s="134"/>
      <c r="I53" s="114"/>
      <c r="J53" s="114"/>
      <c r="K53" s="115"/>
      <c r="L53" s="116"/>
      <c r="M53" s="116"/>
      <c r="N53" s="117"/>
      <c r="O53" s="105">
        <v>5</v>
      </c>
      <c r="P53" s="106"/>
      <c r="Q53" s="107">
        <v>1</v>
      </c>
      <c r="R53" s="107"/>
      <c r="S53" s="107"/>
      <c r="T53" s="107"/>
      <c r="U53" s="107">
        <v>5</v>
      </c>
      <c r="V53" s="107"/>
      <c r="W53" s="107"/>
      <c r="X53" s="107"/>
      <c r="Y53" s="108"/>
      <c r="Z53" s="109">
        <f t="shared" si="0"/>
        <v>6</v>
      </c>
      <c r="AA53" s="349"/>
      <c r="AB53" s="349"/>
      <c r="AC53" s="53"/>
      <c r="AD53" s="53"/>
      <c r="AE53" s="54"/>
      <c r="AF53" s="243"/>
    </row>
    <row r="54" spans="1:32" ht="17" thickTop="1" thickBot="1" x14ac:dyDescent="0.25">
      <c r="A54" s="138"/>
      <c r="B54" s="139"/>
      <c r="C54" s="140"/>
      <c r="D54" s="141"/>
      <c r="E54" s="141"/>
      <c r="F54" s="141"/>
      <c r="G54" s="141"/>
      <c r="H54" s="141"/>
      <c r="I54" s="125"/>
      <c r="J54" s="125"/>
      <c r="K54" s="126"/>
      <c r="L54" s="127"/>
      <c r="M54" s="127"/>
      <c r="N54" s="128"/>
      <c r="O54" s="135" t="s">
        <v>47</v>
      </c>
      <c r="P54" s="136">
        <v>14</v>
      </c>
      <c r="Q54" s="136">
        <f t="shared" ref="Q54:Y54" si="7">SUM(Q49:Q53)</f>
        <v>3</v>
      </c>
      <c r="R54" s="136">
        <f t="shared" si="7"/>
        <v>1</v>
      </c>
      <c r="S54" s="136">
        <f t="shared" si="7"/>
        <v>2</v>
      </c>
      <c r="T54" s="136">
        <f t="shared" si="7"/>
        <v>0</v>
      </c>
      <c r="U54" s="136">
        <f t="shared" si="7"/>
        <v>7</v>
      </c>
      <c r="V54" s="136">
        <f t="shared" si="7"/>
        <v>0</v>
      </c>
      <c r="W54" s="136">
        <f t="shared" si="7"/>
        <v>0</v>
      </c>
      <c r="X54" s="136">
        <f t="shared" si="7"/>
        <v>0</v>
      </c>
      <c r="Y54" s="136">
        <f t="shared" si="7"/>
        <v>0</v>
      </c>
      <c r="Z54" s="109">
        <f t="shared" si="0"/>
        <v>27</v>
      </c>
      <c r="AA54" s="350">
        <f>SUM(AA49:AA53)</f>
        <v>0</v>
      </c>
      <c r="AB54" s="350">
        <f>SUM(AB49:AB53)</f>
        <v>0</v>
      </c>
      <c r="AC54" s="351"/>
      <c r="AD54" s="351"/>
      <c r="AE54" s="352"/>
      <c r="AF54" s="243"/>
    </row>
    <row r="55" spans="1:32" ht="16" thickBot="1" x14ac:dyDescent="0.25">
      <c r="A55" s="92">
        <v>40506</v>
      </c>
      <c r="B55" s="93" t="s">
        <v>78</v>
      </c>
      <c r="C55" s="94">
        <v>2</v>
      </c>
      <c r="D55" s="95">
        <v>1</v>
      </c>
      <c r="E55" s="95">
        <v>2</v>
      </c>
      <c r="F55" s="95">
        <v>5</v>
      </c>
      <c r="G55" s="95">
        <v>2</v>
      </c>
      <c r="H55" s="95">
        <v>5</v>
      </c>
      <c r="I55" s="96"/>
      <c r="J55" s="96">
        <v>2</v>
      </c>
      <c r="K55" s="97">
        <v>1</v>
      </c>
      <c r="L55" s="98"/>
      <c r="M55" s="98"/>
      <c r="N55" s="99"/>
      <c r="O55" s="87">
        <v>1</v>
      </c>
      <c r="P55" s="64"/>
      <c r="Q55" s="65"/>
      <c r="R55" s="65"/>
      <c r="S55" s="65"/>
      <c r="T55" s="65"/>
      <c r="U55" s="65"/>
      <c r="V55" s="65"/>
      <c r="W55" s="65"/>
      <c r="X55" s="65"/>
      <c r="Y55" s="66"/>
      <c r="Z55" s="109">
        <f t="shared" si="0"/>
        <v>0</v>
      </c>
      <c r="AA55" s="299"/>
      <c r="AB55" s="299"/>
      <c r="AC55" s="299"/>
      <c r="AD55" s="299"/>
      <c r="AE55" s="300"/>
      <c r="AF55" s="243"/>
    </row>
    <row r="56" spans="1:32" ht="16" thickBot="1" x14ac:dyDescent="0.25">
      <c r="A56" s="56"/>
      <c r="B56" s="57"/>
      <c r="C56" s="58"/>
      <c r="D56" s="59"/>
      <c r="E56" s="59"/>
      <c r="F56" s="59"/>
      <c r="G56" s="59"/>
      <c r="H56" s="59"/>
      <c r="I56" s="60"/>
      <c r="J56" s="60"/>
      <c r="K56" s="73"/>
      <c r="L56" s="74"/>
      <c r="M56" s="74"/>
      <c r="N56" s="75"/>
      <c r="O56" s="88">
        <v>2</v>
      </c>
      <c r="P56" s="76"/>
      <c r="Q56" s="77"/>
      <c r="R56" s="77">
        <v>1</v>
      </c>
      <c r="S56" s="77"/>
      <c r="T56" s="77"/>
      <c r="U56" s="77"/>
      <c r="V56" s="77"/>
      <c r="W56" s="77"/>
      <c r="X56" s="77"/>
      <c r="Y56" s="78"/>
      <c r="Z56" s="109">
        <f t="shared" si="0"/>
        <v>1</v>
      </c>
      <c r="AA56" s="53"/>
      <c r="AB56" s="53"/>
      <c r="AC56" s="53"/>
      <c r="AD56" s="53"/>
      <c r="AE56" s="54"/>
      <c r="AF56" s="243"/>
    </row>
    <row r="57" spans="1:32" ht="16" thickBot="1" x14ac:dyDescent="0.25">
      <c r="A57" s="56"/>
      <c r="B57" s="57"/>
      <c r="C57" s="58"/>
      <c r="D57" s="59"/>
      <c r="E57" s="59"/>
      <c r="F57" s="59"/>
      <c r="G57" s="59"/>
      <c r="H57" s="59"/>
      <c r="I57" s="60"/>
      <c r="J57" s="60"/>
      <c r="K57" s="73"/>
      <c r="L57" s="74"/>
      <c r="M57" s="74"/>
      <c r="N57" s="75"/>
      <c r="O57" s="88">
        <v>3</v>
      </c>
      <c r="P57" s="76"/>
      <c r="Q57" s="77"/>
      <c r="R57" s="77"/>
      <c r="S57" s="77"/>
      <c r="T57" s="77"/>
      <c r="U57" s="77"/>
      <c r="V57" s="77"/>
      <c r="W57" s="77"/>
      <c r="X57" s="77"/>
      <c r="Y57" s="78"/>
      <c r="Z57" s="109">
        <f t="shared" si="0"/>
        <v>0</v>
      </c>
      <c r="AA57" s="53"/>
      <c r="AB57" s="53"/>
      <c r="AC57" s="53"/>
      <c r="AD57" s="53"/>
      <c r="AE57" s="54"/>
      <c r="AF57" s="243"/>
    </row>
    <row r="58" spans="1:32" ht="16" thickBot="1" x14ac:dyDescent="0.25">
      <c r="A58" s="56"/>
      <c r="B58" s="57"/>
      <c r="C58" s="58"/>
      <c r="D58" s="59"/>
      <c r="E58" s="59"/>
      <c r="F58" s="59"/>
      <c r="G58" s="59"/>
      <c r="H58" s="59"/>
      <c r="I58" s="60"/>
      <c r="J58" s="60"/>
      <c r="K58" s="73"/>
      <c r="L58" s="74"/>
      <c r="M58" s="74"/>
      <c r="N58" s="75"/>
      <c r="O58" s="88">
        <v>4</v>
      </c>
      <c r="P58" s="76">
        <v>5</v>
      </c>
      <c r="Q58" s="77">
        <v>4</v>
      </c>
      <c r="R58" s="77">
        <v>2</v>
      </c>
      <c r="S58" s="77"/>
      <c r="T58" s="77"/>
      <c r="U58" s="77"/>
      <c r="V58" s="77"/>
      <c r="W58" s="77"/>
      <c r="X58" s="77"/>
      <c r="Y58" s="78"/>
      <c r="Z58" s="109">
        <f t="shared" si="0"/>
        <v>11</v>
      </c>
      <c r="AA58" s="53"/>
      <c r="AB58" s="53"/>
      <c r="AC58" s="53"/>
      <c r="AD58" s="53"/>
      <c r="AE58" s="54"/>
      <c r="AF58" s="243"/>
    </row>
    <row r="59" spans="1:32" ht="16" thickBot="1" x14ac:dyDescent="0.25">
      <c r="A59" s="131"/>
      <c r="B59" s="132"/>
      <c r="C59" s="133"/>
      <c r="D59" s="134"/>
      <c r="E59" s="134"/>
      <c r="F59" s="134"/>
      <c r="G59" s="134"/>
      <c r="H59" s="134"/>
      <c r="I59" s="114"/>
      <c r="J59" s="114"/>
      <c r="K59" s="115"/>
      <c r="L59" s="116"/>
      <c r="M59" s="116"/>
      <c r="N59" s="117"/>
      <c r="O59" s="105">
        <v>5</v>
      </c>
      <c r="P59" s="106"/>
      <c r="Q59" s="107"/>
      <c r="R59" s="107"/>
      <c r="S59" s="107">
        <v>1</v>
      </c>
      <c r="T59" s="107">
        <v>1</v>
      </c>
      <c r="U59" s="107">
        <v>7</v>
      </c>
      <c r="V59" s="107"/>
      <c r="W59" s="107"/>
      <c r="X59" s="107"/>
      <c r="Y59" s="108"/>
      <c r="Z59" s="109">
        <f t="shared" si="0"/>
        <v>9</v>
      </c>
      <c r="AA59" s="349"/>
      <c r="AB59" s="349"/>
      <c r="AC59" s="53"/>
      <c r="AD59" s="53"/>
      <c r="AE59" s="54"/>
      <c r="AF59" s="243"/>
    </row>
    <row r="60" spans="1:32" ht="17" thickTop="1" thickBot="1" x14ac:dyDescent="0.25">
      <c r="A60" s="138"/>
      <c r="B60" s="139"/>
      <c r="C60" s="140"/>
      <c r="D60" s="141"/>
      <c r="E60" s="141"/>
      <c r="F60" s="141"/>
      <c r="G60" s="141"/>
      <c r="H60" s="141"/>
      <c r="I60" s="125"/>
      <c r="J60" s="125"/>
      <c r="K60" s="126"/>
      <c r="L60" s="127"/>
      <c r="M60" s="127"/>
      <c r="N60" s="128"/>
      <c r="O60" s="135" t="s">
        <v>47</v>
      </c>
      <c r="P60" s="136">
        <v>14</v>
      </c>
      <c r="Q60" s="136">
        <f t="shared" ref="Q60:Y60" si="8">SUM(Q55:Q59)</f>
        <v>4</v>
      </c>
      <c r="R60" s="136">
        <f t="shared" si="8"/>
        <v>3</v>
      </c>
      <c r="S60" s="136">
        <f t="shared" si="8"/>
        <v>1</v>
      </c>
      <c r="T60" s="136">
        <f t="shared" si="8"/>
        <v>1</v>
      </c>
      <c r="U60" s="136">
        <f t="shared" si="8"/>
        <v>7</v>
      </c>
      <c r="V60" s="136">
        <f t="shared" si="8"/>
        <v>0</v>
      </c>
      <c r="W60" s="136">
        <f t="shared" si="8"/>
        <v>0</v>
      </c>
      <c r="X60" s="136">
        <f t="shared" si="8"/>
        <v>0</v>
      </c>
      <c r="Y60" s="136">
        <f t="shared" si="8"/>
        <v>0</v>
      </c>
      <c r="Z60" s="109">
        <f t="shared" si="0"/>
        <v>30</v>
      </c>
      <c r="AA60" s="350">
        <f>SUM(AA55:AA59)</f>
        <v>0</v>
      </c>
      <c r="AB60" s="350">
        <f>SUM(AB55:AB59)</f>
        <v>0</v>
      </c>
      <c r="AC60" s="351"/>
      <c r="AD60" s="351"/>
      <c r="AE60" s="352"/>
      <c r="AF60" s="243"/>
    </row>
    <row r="61" spans="1:32" ht="16" thickBot="1" x14ac:dyDescent="0.25">
      <c r="A61" s="92">
        <v>40506</v>
      </c>
      <c r="B61" s="93" t="s">
        <v>79</v>
      </c>
      <c r="C61" s="94">
        <v>3</v>
      </c>
      <c r="D61" s="95">
        <v>2</v>
      </c>
      <c r="E61" s="95">
        <v>3</v>
      </c>
      <c r="F61" s="95">
        <v>4</v>
      </c>
      <c r="G61" s="95">
        <v>1</v>
      </c>
      <c r="H61" s="95">
        <v>3</v>
      </c>
      <c r="I61" s="96"/>
      <c r="J61" s="96">
        <v>2</v>
      </c>
      <c r="K61" s="97"/>
      <c r="L61" s="98">
        <v>1</v>
      </c>
      <c r="M61" s="98"/>
      <c r="N61" s="99"/>
      <c r="O61" s="87">
        <v>1</v>
      </c>
      <c r="P61" s="64"/>
      <c r="Q61" s="65"/>
      <c r="R61" s="65"/>
      <c r="S61" s="65"/>
      <c r="T61" s="65"/>
      <c r="U61" s="65"/>
      <c r="V61" s="65"/>
      <c r="W61" s="65"/>
      <c r="X61" s="65"/>
      <c r="Y61" s="66"/>
      <c r="Z61" s="109">
        <f t="shared" si="0"/>
        <v>0</v>
      </c>
      <c r="AA61" s="299"/>
      <c r="AB61" s="299"/>
      <c r="AC61" s="299"/>
      <c r="AD61" s="299"/>
      <c r="AE61" s="300"/>
      <c r="AF61" s="243"/>
    </row>
    <row r="62" spans="1:32" ht="16" thickBot="1" x14ac:dyDescent="0.25">
      <c r="A62" s="56"/>
      <c r="B62" s="57"/>
      <c r="C62" s="58"/>
      <c r="D62" s="59"/>
      <c r="E62" s="59"/>
      <c r="F62" s="59"/>
      <c r="G62" s="59"/>
      <c r="H62" s="59"/>
      <c r="I62" s="60"/>
      <c r="J62" s="60"/>
      <c r="K62" s="73"/>
      <c r="L62" s="74"/>
      <c r="M62" s="74"/>
      <c r="N62" s="75"/>
      <c r="O62" s="88">
        <v>2</v>
      </c>
      <c r="P62" s="76"/>
      <c r="Q62" s="77"/>
      <c r="R62" s="77">
        <v>2</v>
      </c>
      <c r="S62" s="77"/>
      <c r="T62" s="77"/>
      <c r="U62" s="77"/>
      <c r="V62" s="77"/>
      <c r="W62" s="77"/>
      <c r="X62" s="77"/>
      <c r="Y62" s="78"/>
      <c r="Z62" s="109">
        <f t="shared" si="0"/>
        <v>2</v>
      </c>
      <c r="AA62" s="53"/>
      <c r="AB62" s="53"/>
      <c r="AC62" s="53"/>
      <c r="AD62" s="53"/>
      <c r="AE62" s="54"/>
      <c r="AF62" s="243"/>
    </row>
    <row r="63" spans="1:32" ht="16" thickBot="1" x14ac:dyDescent="0.25">
      <c r="A63" s="56"/>
      <c r="B63" s="57"/>
      <c r="C63" s="58"/>
      <c r="D63" s="59"/>
      <c r="E63" s="59"/>
      <c r="F63" s="59"/>
      <c r="G63" s="59"/>
      <c r="H63" s="59"/>
      <c r="I63" s="60"/>
      <c r="J63" s="60"/>
      <c r="K63" s="73"/>
      <c r="L63" s="74"/>
      <c r="M63" s="74"/>
      <c r="N63" s="75"/>
      <c r="O63" s="88">
        <v>3</v>
      </c>
      <c r="P63" s="76"/>
      <c r="Q63" s="77"/>
      <c r="R63" s="77"/>
      <c r="S63" s="77"/>
      <c r="T63" s="77"/>
      <c r="U63" s="77"/>
      <c r="V63" s="77"/>
      <c r="W63" s="77"/>
      <c r="X63" s="77"/>
      <c r="Y63" s="78"/>
      <c r="Z63" s="109">
        <f t="shared" si="0"/>
        <v>0</v>
      </c>
      <c r="AA63" s="53"/>
      <c r="AB63" s="53"/>
      <c r="AC63" s="53"/>
      <c r="AD63" s="53"/>
      <c r="AE63" s="54"/>
      <c r="AF63" s="243"/>
    </row>
    <row r="64" spans="1:32" ht="16" thickBot="1" x14ac:dyDescent="0.25">
      <c r="A64" s="56"/>
      <c r="B64" s="57"/>
      <c r="C64" s="58"/>
      <c r="D64" s="59"/>
      <c r="E64" s="59"/>
      <c r="F64" s="59"/>
      <c r="G64" s="59"/>
      <c r="H64" s="59"/>
      <c r="I64" s="60"/>
      <c r="J64" s="60"/>
      <c r="K64" s="73"/>
      <c r="L64" s="74"/>
      <c r="M64" s="74"/>
      <c r="N64" s="75"/>
      <c r="O64" s="88">
        <v>4</v>
      </c>
      <c r="P64" s="76">
        <v>4</v>
      </c>
      <c r="Q64" s="77">
        <v>3</v>
      </c>
      <c r="R64" s="77">
        <v>4</v>
      </c>
      <c r="S64" s="77"/>
      <c r="T64" s="77"/>
      <c r="U64" s="77"/>
      <c r="V64" s="77"/>
      <c r="W64" s="77"/>
      <c r="X64" s="77"/>
      <c r="Y64" s="78"/>
      <c r="Z64" s="109">
        <f t="shared" si="0"/>
        <v>11</v>
      </c>
      <c r="AA64" s="53"/>
      <c r="AB64" s="53"/>
      <c r="AC64" s="53"/>
      <c r="AD64" s="53"/>
      <c r="AE64" s="54"/>
      <c r="AF64" s="243"/>
    </row>
    <row r="65" spans="1:32" ht="16" thickBot="1" x14ac:dyDescent="0.25">
      <c r="A65" s="131"/>
      <c r="B65" s="132"/>
      <c r="C65" s="133"/>
      <c r="D65" s="134"/>
      <c r="E65" s="134"/>
      <c r="F65" s="134"/>
      <c r="G65" s="134"/>
      <c r="H65" s="134"/>
      <c r="I65" s="114"/>
      <c r="J65" s="114"/>
      <c r="K65" s="115"/>
      <c r="L65" s="116"/>
      <c r="M65" s="116"/>
      <c r="N65" s="117"/>
      <c r="O65" s="105">
        <v>5</v>
      </c>
      <c r="P65" s="106"/>
      <c r="Q65" s="107"/>
      <c r="R65" s="107">
        <v>1</v>
      </c>
      <c r="S65" s="107">
        <v>1</v>
      </c>
      <c r="T65" s="107"/>
      <c r="U65" s="107">
        <v>5</v>
      </c>
      <c r="V65" s="107"/>
      <c r="W65" s="107"/>
      <c r="X65" s="107"/>
      <c r="Y65" s="108"/>
      <c r="Z65" s="109">
        <f t="shared" si="0"/>
        <v>7</v>
      </c>
      <c r="AA65" s="349"/>
      <c r="AB65" s="349">
        <v>1</v>
      </c>
      <c r="AC65" s="53"/>
      <c r="AD65" s="53"/>
      <c r="AE65" s="54"/>
      <c r="AF65" s="243"/>
    </row>
    <row r="66" spans="1:32" ht="17" thickTop="1" thickBot="1" x14ac:dyDescent="0.25">
      <c r="A66" s="138"/>
      <c r="B66" s="139"/>
      <c r="C66" s="140"/>
      <c r="D66" s="141"/>
      <c r="E66" s="141"/>
      <c r="F66" s="141"/>
      <c r="G66" s="141"/>
      <c r="H66" s="141"/>
      <c r="I66" s="125"/>
      <c r="J66" s="125"/>
      <c r="K66" s="126"/>
      <c r="L66" s="127"/>
      <c r="M66" s="127"/>
      <c r="N66" s="128"/>
      <c r="O66" s="135" t="s">
        <v>47</v>
      </c>
      <c r="P66" s="136">
        <v>14</v>
      </c>
      <c r="Q66" s="136">
        <f t="shared" ref="Q66:Y66" si="9">SUM(Q61:Q65)</f>
        <v>3</v>
      </c>
      <c r="R66" s="136">
        <f t="shared" si="9"/>
        <v>7</v>
      </c>
      <c r="S66" s="136">
        <f t="shared" si="9"/>
        <v>1</v>
      </c>
      <c r="T66" s="136">
        <f t="shared" si="9"/>
        <v>0</v>
      </c>
      <c r="U66" s="136">
        <f t="shared" si="9"/>
        <v>5</v>
      </c>
      <c r="V66" s="136">
        <f t="shared" si="9"/>
        <v>0</v>
      </c>
      <c r="W66" s="136">
        <f t="shared" si="9"/>
        <v>0</v>
      </c>
      <c r="X66" s="136">
        <f t="shared" si="9"/>
        <v>0</v>
      </c>
      <c r="Y66" s="136">
        <f t="shared" si="9"/>
        <v>0</v>
      </c>
      <c r="Z66" s="109">
        <f t="shared" si="0"/>
        <v>30</v>
      </c>
      <c r="AA66" s="350">
        <f>SUM(AA61:AA65)</f>
        <v>0</v>
      </c>
      <c r="AB66" s="350">
        <f>SUM(AB61:AB65)</f>
        <v>1</v>
      </c>
      <c r="AC66" s="351"/>
      <c r="AD66" s="351"/>
      <c r="AE66" s="352"/>
      <c r="AF66" s="243"/>
    </row>
    <row r="67" spans="1:32" ht="16" thickBot="1" x14ac:dyDescent="0.25">
      <c r="A67" s="92">
        <v>40506</v>
      </c>
      <c r="B67" s="93" t="s">
        <v>73</v>
      </c>
      <c r="C67" s="94"/>
      <c r="D67" s="95">
        <v>1</v>
      </c>
      <c r="E67" s="95">
        <v>3</v>
      </c>
      <c r="F67" s="95"/>
      <c r="G67" s="95">
        <v>1</v>
      </c>
      <c r="H67" s="95"/>
      <c r="I67" s="96"/>
      <c r="J67" s="96"/>
      <c r="K67" s="97">
        <v>1</v>
      </c>
      <c r="L67" s="98"/>
      <c r="M67" s="98"/>
      <c r="N67" s="99"/>
      <c r="O67" s="87">
        <v>1</v>
      </c>
      <c r="P67" s="64"/>
      <c r="Q67" s="65"/>
      <c r="R67" s="65"/>
      <c r="S67" s="65"/>
      <c r="T67" s="65"/>
      <c r="U67" s="65"/>
      <c r="V67" s="65"/>
      <c r="W67" s="65"/>
      <c r="X67" s="65"/>
      <c r="Y67" s="66"/>
      <c r="Z67" s="109">
        <f t="shared" si="0"/>
        <v>0</v>
      </c>
      <c r="AA67" s="299"/>
      <c r="AB67" s="299"/>
      <c r="AC67" s="299"/>
      <c r="AD67" s="299"/>
      <c r="AE67" s="300"/>
      <c r="AF67" s="243"/>
    </row>
    <row r="68" spans="1:32" ht="16" thickBot="1" x14ac:dyDescent="0.25">
      <c r="A68" s="56"/>
      <c r="B68" s="57"/>
      <c r="C68" s="58"/>
      <c r="D68" s="59"/>
      <c r="E68" s="59"/>
      <c r="F68" s="59"/>
      <c r="G68" s="59"/>
      <c r="H68" s="59"/>
      <c r="I68" s="60"/>
      <c r="J68" s="60"/>
      <c r="K68" s="73"/>
      <c r="L68" s="74"/>
      <c r="M68" s="74"/>
      <c r="N68" s="75"/>
      <c r="O68" s="88">
        <v>2</v>
      </c>
      <c r="P68" s="76"/>
      <c r="Q68" s="77"/>
      <c r="R68" s="77"/>
      <c r="S68" s="77"/>
      <c r="T68" s="77"/>
      <c r="U68" s="77"/>
      <c r="V68" s="77"/>
      <c r="W68" s="77"/>
      <c r="X68" s="77"/>
      <c r="Y68" s="78"/>
      <c r="Z68" s="109">
        <f t="shared" si="0"/>
        <v>0</v>
      </c>
      <c r="AA68" s="53"/>
      <c r="AB68" s="53"/>
      <c r="AC68" s="53"/>
      <c r="AD68" s="53"/>
      <c r="AE68" s="54"/>
      <c r="AF68" s="243"/>
    </row>
    <row r="69" spans="1:32" ht="16" thickBot="1" x14ac:dyDescent="0.25">
      <c r="A69" s="56"/>
      <c r="B69" s="57"/>
      <c r="C69" s="58"/>
      <c r="D69" s="59"/>
      <c r="E69" s="59"/>
      <c r="F69" s="59"/>
      <c r="G69" s="59"/>
      <c r="H69" s="59"/>
      <c r="I69" s="60"/>
      <c r="J69" s="60"/>
      <c r="K69" s="73"/>
      <c r="L69" s="74"/>
      <c r="M69" s="74"/>
      <c r="N69" s="75"/>
      <c r="O69" s="88">
        <v>3</v>
      </c>
      <c r="P69" s="76"/>
      <c r="Q69" s="77"/>
      <c r="R69" s="77"/>
      <c r="S69" s="77"/>
      <c r="T69" s="77"/>
      <c r="U69" s="77"/>
      <c r="V69" s="77"/>
      <c r="W69" s="77"/>
      <c r="X69" s="77"/>
      <c r="Y69" s="78"/>
      <c r="Z69" s="109">
        <f t="shared" si="0"/>
        <v>0</v>
      </c>
      <c r="AA69" s="53"/>
      <c r="AB69" s="53"/>
      <c r="AC69" s="53"/>
      <c r="AD69" s="53"/>
      <c r="AE69" s="54"/>
      <c r="AF69" s="243"/>
    </row>
    <row r="70" spans="1:32" ht="16" thickBot="1" x14ac:dyDescent="0.25">
      <c r="A70" s="56"/>
      <c r="B70" s="57"/>
      <c r="C70" s="58"/>
      <c r="D70" s="59"/>
      <c r="E70" s="59"/>
      <c r="F70" s="59"/>
      <c r="G70" s="59"/>
      <c r="H70" s="59"/>
      <c r="I70" s="60"/>
      <c r="J70" s="60"/>
      <c r="K70" s="73"/>
      <c r="L70" s="74"/>
      <c r="M70" s="74"/>
      <c r="N70" s="75"/>
      <c r="O70" s="88">
        <v>4</v>
      </c>
      <c r="P70" s="76">
        <v>1</v>
      </c>
      <c r="Q70" s="77"/>
      <c r="R70" s="77"/>
      <c r="S70" s="77"/>
      <c r="T70" s="77"/>
      <c r="U70" s="77"/>
      <c r="V70" s="77"/>
      <c r="W70" s="77"/>
      <c r="X70" s="77"/>
      <c r="Y70" s="78"/>
      <c r="Z70" s="109">
        <f t="shared" si="0"/>
        <v>1</v>
      </c>
      <c r="AA70" s="53"/>
      <c r="AB70" s="53"/>
      <c r="AC70" s="53"/>
      <c r="AD70" s="53"/>
      <c r="AE70" s="54"/>
      <c r="AF70" s="243"/>
    </row>
    <row r="71" spans="1:32" ht="16" thickBot="1" x14ac:dyDescent="0.25">
      <c r="A71" s="131"/>
      <c r="B71" s="132"/>
      <c r="C71" s="133"/>
      <c r="D71" s="134"/>
      <c r="E71" s="134"/>
      <c r="F71" s="134"/>
      <c r="G71" s="134"/>
      <c r="H71" s="134"/>
      <c r="I71" s="114"/>
      <c r="J71" s="114"/>
      <c r="K71" s="115"/>
      <c r="L71" s="116"/>
      <c r="M71" s="116"/>
      <c r="N71" s="117"/>
      <c r="O71" s="105">
        <v>5</v>
      </c>
      <c r="P71" s="106"/>
      <c r="Q71" s="107"/>
      <c r="R71" s="107"/>
      <c r="S71" s="107"/>
      <c r="T71" s="107"/>
      <c r="U71" s="107">
        <v>2</v>
      </c>
      <c r="V71" s="107"/>
      <c r="W71" s="107"/>
      <c r="X71" s="107"/>
      <c r="Y71" s="108"/>
      <c r="Z71" s="109">
        <f t="shared" si="0"/>
        <v>2</v>
      </c>
      <c r="AA71" s="349"/>
      <c r="AB71" s="349"/>
      <c r="AC71" s="53"/>
      <c r="AD71" s="53"/>
      <c r="AE71" s="54"/>
      <c r="AF71" s="243"/>
    </row>
    <row r="72" spans="1:32" ht="17" thickTop="1" thickBot="1" x14ac:dyDescent="0.25">
      <c r="A72" s="138"/>
      <c r="B72" s="139"/>
      <c r="C72" s="140"/>
      <c r="D72" s="141"/>
      <c r="E72" s="141"/>
      <c r="F72" s="141"/>
      <c r="G72" s="141"/>
      <c r="H72" s="141"/>
      <c r="I72" s="125"/>
      <c r="J72" s="125"/>
      <c r="K72" s="126"/>
      <c r="L72" s="127"/>
      <c r="M72" s="127"/>
      <c r="N72" s="128"/>
      <c r="O72" s="135" t="s">
        <v>47</v>
      </c>
      <c r="P72" s="136">
        <v>14</v>
      </c>
      <c r="Q72" s="136">
        <f t="shared" ref="Q72:Y72" si="10">SUM(Q67:Q71)</f>
        <v>0</v>
      </c>
      <c r="R72" s="136">
        <f t="shared" si="10"/>
        <v>0</v>
      </c>
      <c r="S72" s="136">
        <f t="shared" si="10"/>
        <v>0</v>
      </c>
      <c r="T72" s="136">
        <f t="shared" si="10"/>
        <v>0</v>
      </c>
      <c r="U72" s="136">
        <f t="shared" si="10"/>
        <v>2</v>
      </c>
      <c r="V72" s="136">
        <f t="shared" si="10"/>
        <v>0</v>
      </c>
      <c r="W72" s="136">
        <f t="shared" si="10"/>
        <v>0</v>
      </c>
      <c r="X72" s="136">
        <f t="shared" si="10"/>
        <v>0</v>
      </c>
      <c r="Y72" s="136">
        <f t="shared" si="10"/>
        <v>0</v>
      </c>
      <c r="Z72" s="109">
        <f t="shared" si="0"/>
        <v>16</v>
      </c>
      <c r="AA72" s="350">
        <f>SUM(AA67:AA71)</f>
        <v>0</v>
      </c>
      <c r="AB72" s="350">
        <f>SUM(AB67:AB71)</f>
        <v>0</v>
      </c>
      <c r="AC72" s="351"/>
      <c r="AD72" s="351"/>
      <c r="AE72" s="352"/>
      <c r="AF72" s="243"/>
    </row>
    <row r="73" spans="1:32" ht="16" thickBot="1" x14ac:dyDescent="0.25">
      <c r="A73" s="92">
        <v>40506</v>
      </c>
      <c r="B73" s="93" t="s">
        <v>71</v>
      </c>
      <c r="C73" s="94">
        <v>1</v>
      </c>
      <c r="D73" s="95">
        <v>3</v>
      </c>
      <c r="E73" s="95">
        <v>5</v>
      </c>
      <c r="F73" s="95">
        <v>3</v>
      </c>
      <c r="G73" s="95">
        <v>2</v>
      </c>
      <c r="H73" s="95">
        <v>6</v>
      </c>
      <c r="I73" s="96">
        <v>2</v>
      </c>
      <c r="J73" s="96">
        <v>9</v>
      </c>
      <c r="K73" s="97"/>
      <c r="L73" s="98">
        <v>1</v>
      </c>
      <c r="M73" s="98"/>
      <c r="N73" s="99"/>
      <c r="O73" s="87">
        <v>1</v>
      </c>
      <c r="P73" s="64"/>
      <c r="Q73" s="65"/>
      <c r="R73" s="65"/>
      <c r="S73" s="65"/>
      <c r="T73" s="65"/>
      <c r="U73" s="65"/>
      <c r="V73" s="65"/>
      <c r="W73" s="65"/>
      <c r="X73" s="65"/>
      <c r="Y73" s="66"/>
      <c r="Z73" s="109">
        <f t="shared" si="0"/>
        <v>0</v>
      </c>
      <c r="AA73" s="299"/>
      <c r="AB73" s="299"/>
      <c r="AC73" s="299"/>
      <c r="AD73" s="299"/>
      <c r="AE73" s="300"/>
      <c r="AF73" s="243" t="s">
        <v>80</v>
      </c>
    </row>
    <row r="74" spans="1:32" ht="16" thickBot="1" x14ac:dyDescent="0.25">
      <c r="A74" s="56"/>
      <c r="B74" s="57"/>
      <c r="C74" s="58"/>
      <c r="D74" s="59"/>
      <c r="E74" s="59"/>
      <c r="F74" s="59"/>
      <c r="G74" s="59"/>
      <c r="H74" s="59"/>
      <c r="I74" s="60"/>
      <c r="J74" s="60"/>
      <c r="K74" s="73"/>
      <c r="L74" s="74"/>
      <c r="M74" s="74"/>
      <c r="N74" s="75"/>
      <c r="O74" s="88">
        <v>2</v>
      </c>
      <c r="P74" s="76"/>
      <c r="Q74" s="77"/>
      <c r="R74" s="77"/>
      <c r="S74" s="77"/>
      <c r="T74" s="77"/>
      <c r="U74" s="77"/>
      <c r="V74" s="77"/>
      <c r="W74" s="77"/>
      <c r="X74" s="77"/>
      <c r="Y74" s="78"/>
      <c r="Z74" s="109">
        <f t="shared" si="0"/>
        <v>0</v>
      </c>
      <c r="AA74" s="53"/>
      <c r="AB74" s="53"/>
      <c r="AC74" s="53"/>
      <c r="AD74" s="53"/>
      <c r="AE74" s="54"/>
      <c r="AF74" s="243"/>
    </row>
    <row r="75" spans="1:32" ht="16" thickBot="1" x14ac:dyDescent="0.25">
      <c r="A75" s="56"/>
      <c r="B75" s="57"/>
      <c r="C75" s="58"/>
      <c r="D75" s="59"/>
      <c r="E75" s="59"/>
      <c r="F75" s="59"/>
      <c r="G75" s="59"/>
      <c r="H75" s="59"/>
      <c r="I75" s="60"/>
      <c r="J75" s="60"/>
      <c r="K75" s="73"/>
      <c r="L75" s="74"/>
      <c r="M75" s="74"/>
      <c r="N75" s="75"/>
      <c r="O75" s="88">
        <v>3</v>
      </c>
      <c r="P75" s="76"/>
      <c r="Q75" s="77"/>
      <c r="R75" s="77"/>
      <c r="S75" s="77"/>
      <c r="T75" s="77"/>
      <c r="U75" s="77"/>
      <c r="V75" s="77"/>
      <c r="W75" s="77"/>
      <c r="X75" s="77"/>
      <c r="Y75" s="78"/>
      <c r="Z75" s="109">
        <f t="shared" si="0"/>
        <v>0</v>
      </c>
      <c r="AA75" s="53"/>
      <c r="AB75" s="53"/>
      <c r="AC75" s="53"/>
      <c r="AD75" s="53"/>
      <c r="AE75" s="54"/>
      <c r="AF75" s="243"/>
    </row>
    <row r="76" spans="1:32" ht="16" thickBot="1" x14ac:dyDescent="0.25">
      <c r="A76" s="56"/>
      <c r="B76" s="57"/>
      <c r="C76" s="58"/>
      <c r="D76" s="59"/>
      <c r="E76" s="59"/>
      <c r="F76" s="59"/>
      <c r="G76" s="59"/>
      <c r="H76" s="59"/>
      <c r="I76" s="60"/>
      <c r="J76" s="60"/>
      <c r="K76" s="73"/>
      <c r="L76" s="74"/>
      <c r="M76" s="74"/>
      <c r="N76" s="75"/>
      <c r="O76" s="88">
        <v>4</v>
      </c>
      <c r="P76" s="76">
        <v>9</v>
      </c>
      <c r="Q76" s="77">
        <v>6</v>
      </c>
      <c r="R76" s="77">
        <v>5</v>
      </c>
      <c r="S76" s="77"/>
      <c r="T76" s="77"/>
      <c r="U76" s="77"/>
      <c r="V76" s="77"/>
      <c r="W76" s="77"/>
      <c r="X76" s="77"/>
      <c r="Y76" s="78"/>
      <c r="Z76" s="109">
        <f t="shared" si="0"/>
        <v>20</v>
      </c>
      <c r="AA76" s="53"/>
      <c r="AB76" s="53"/>
      <c r="AC76" s="53"/>
      <c r="AD76" s="53"/>
      <c r="AE76" s="54"/>
      <c r="AF76" s="243"/>
    </row>
    <row r="77" spans="1:32" ht="16" thickBot="1" x14ac:dyDescent="0.25">
      <c r="A77" s="131"/>
      <c r="B77" s="132"/>
      <c r="C77" s="133"/>
      <c r="D77" s="134"/>
      <c r="E77" s="134"/>
      <c r="F77" s="134"/>
      <c r="G77" s="134"/>
      <c r="H77" s="134"/>
      <c r="I77" s="114"/>
      <c r="J77" s="114"/>
      <c r="K77" s="115"/>
      <c r="L77" s="116"/>
      <c r="M77" s="116"/>
      <c r="N77" s="117"/>
      <c r="O77" s="105">
        <v>5</v>
      </c>
      <c r="P77" s="106"/>
      <c r="Q77" s="107"/>
      <c r="R77" s="107">
        <v>2</v>
      </c>
      <c r="S77" s="107"/>
      <c r="T77" s="107">
        <v>3</v>
      </c>
      <c r="U77" s="107">
        <v>13</v>
      </c>
      <c r="V77" s="107"/>
      <c r="W77" s="107"/>
      <c r="X77" s="107"/>
      <c r="Y77" s="108"/>
      <c r="Z77" s="109">
        <f t="shared" ref="Z77:Z83" si="11">SUM(P77:Y77)</f>
        <v>18</v>
      </c>
      <c r="AA77" s="349">
        <v>1</v>
      </c>
      <c r="AB77" s="349"/>
      <c r="AC77" s="53"/>
      <c r="AD77" s="53"/>
      <c r="AE77" s="54"/>
      <c r="AF77" s="243"/>
    </row>
    <row r="78" spans="1:32" ht="17" thickTop="1" thickBot="1" x14ac:dyDescent="0.25">
      <c r="A78" s="138"/>
      <c r="B78" s="139"/>
      <c r="C78" s="140"/>
      <c r="D78" s="141"/>
      <c r="E78" s="141"/>
      <c r="F78" s="141"/>
      <c r="G78" s="141"/>
      <c r="H78" s="141"/>
      <c r="I78" s="125"/>
      <c r="J78" s="125"/>
      <c r="K78" s="126"/>
      <c r="L78" s="127"/>
      <c r="M78" s="127"/>
      <c r="N78" s="128"/>
      <c r="O78" s="135" t="s">
        <v>47</v>
      </c>
      <c r="P78" s="136">
        <v>14</v>
      </c>
      <c r="Q78" s="136">
        <f t="shared" ref="Q78:Y78" si="12">SUM(Q73:Q77)</f>
        <v>6</v>
      </c>
      <c r="R78" s="136">
        <f t="shared" si="12"/>
        <v>7</v>
      </c>
      <c r="S78" s="136">
        <f t="shared" si="12"/>
        <v>0</v>
      </c>
      <c r="T78" s="136">
        <f t="shared" si="12"/>
        <v>3</v>
      </c>
      <c r="U78" s="136">
        <f t="shared" si="12"/>
        <v>13</v>
      </c>
      <c r="V78" s="136">
        <f t="shared" si="12"/>
        <v>0</v>
      </c>
      <c r="W78" s="136">
        <f t="shared" si="12"/>
        <v>0</v>
      </c>
      <c r="X78" s="136">
        <f t="shared" si="12"/>
        <v>0</v>
      </c>
      <c r="Y78" s="136">
        <f t="shared" si="12"/>
        <v>0</v>
      </c>
      <c r="Z78" s="109">
        <f t="shared" si="11"/>
        <v>43</v>
      </c>
      <c r="AA78" s="350">
        <f>SUM(AA73:AA77)</f>
        <v>1</v>
      </c>
      <c r="AB78" s="350">
        <f>SUM(AB73:AB77)</f>
        <v>0</v>
      </c>
      <c r="AC78" s="351"/>
      <c r="AD78" s="351"/>
      <c r="AE78" s="352"/>
      <c r="AF78" s="243"/>
    </row>
    <row r="79" spans="1:32" ht="16" thickBot="1" x14ac:dyDescent="0.25">
      <c r="A79" s="92">
        <v>40506</v>
      </c>
      <c r="B79" s="93" t="s">
        <v>81</v>
      </c>
      <c r="C79" s="94">
        <v>1</v>
      </c>
      <c r="D79" s="95">
        <v>4</v>
      </c>
      <c r="E79" s="95">
        <v>5</v>
      </c>
      <c r="F79" s="95">
        <v>4</v>
      </c>
      <c r="G79" s="95">
        <v>1</v>
      </c>
      <c r="H79" s="95">
        <v>5</v>
      </c>
      <c r="I79" s="96"/>
      <c r="J79" s="96">
        <v>5</v>
      </c>
      <c r="K79" s="97"/>
      <c r="L79" s="98">
        <v>1</v>
      </c>
      <c r="M79" s="98"/>
      <c r="N79" s="99"/>
      <c r="O79" s="87">
        <v>1</v>
      </c>
      <c r="P79" s="64">
        <v>2</v>
      </c>
      <c r="Q79" s="65"/>
      <c r="R79" s="65"/>
      <c r="S79" s="65">
        <v>1</v>
      </c>
      <c r="T79" s="65"/>
      <c r="U79" s="65"/>
      <c r="V79" s="65"/>
      <c r="W79" s="65"/>
      <c r="X79" s="65"/>
      <c r="Y79" s="66"/>
      <c r="Z79" s="109">
        <f t="shared" si="11"/>
        <v>3</v>
      </c>
      <c r="AA79" s="299"/>
      <c r="AB79" s="299"/>
      <c r="AC79" s="299"/>
      <c r="AD79" s="299"/>
      <c r="AE79" s="300"/>
      <c r="AF79" s="243"/>
    </row>
    <row r="80" spans="1:32" ht="16" thickBot="1" x14ac:dyDescent="0.25">
      <c r="A80" s="56"/>
      <c r="B80" s="57"/>
      <c r="C80" s="58"/>
      <c r="D80" s="59"/>
      <c r="E80" s="59"/>
      <c r="F80" s="59"/>
      <c r="G80" s="59"/>
      <c r="H80" s="59"/>
      <c r="I80" s="60"/>
      <c r="J80" s="60"/>
      <c r="K80" s="73"/>
      <c r="L80" s="74"/>
      <c r="M80" s="74"/>
      <c r="N80" s="75"/>
      <c r="O80" s="88">
        <v>2</v>
      </c>
      <c r="P80" s="76"/>
      <c r="Q80" s="77"/>
      <c r="R80" s="77"/>
      <c r="S80" s="77"/>
      <c r="T80" s="77"/>
      <c r="U80" s="77"/>
      <c r="V80" s="77"/>
      <c r="W80" s="77"/>
      <c r="X80" s="77"/>
      <c r="Y80" s="78"/>
      <c r="Z80" s="109">
        <f t="shared" si="11"/>
        <v>0</v>
      </c>
      <c r="AA80" s="53"/>
      <c r="AB80" s="53"/>
      <c r="AC80" s="53"/>
      <c r="AD80" s="53"/>
      <c r="AE80" s="54"/>
      <c r="AF80" s="243"/>
    </row>
    <row r="81" spans="1:32" ht="16" thickBot="1" x14ac:dyDescent="0.25">
      <c r="A81" s="56"/>
      <c r="B81" s="57"/>
      <c r="C81" s="58"/>
      <c r="D81" s="59"/>
      <c r="E81" s="59"/>
      <c r="F81" s="59"/>
      <c r="G81" s="59"/>
      <c r="H81" s="59"/>
      <c r="I81" s="60"/>
      <c r="J81" s="60"/>
      <c r="K81" s="73"/>
      <c r="L81" s="74"/>
      <c r="M81" s="74"/>
      <c r="N81" s="75"/>
      <c r="O81" s="88">
        <v>3</v>
      </c>
      <c r="P81" s="76"/>
      <c r="Q81" s="77"/>
      <c r="R81" s="77"/>
      <c r="S81" s="77"/>
      <c r="T81" s="77"/>
      <c r="U81" s="77"/>
      <c r="V81" s="77"/>
      <c r="W81" s="77"/>
      <c r="X81" s="77"/>
      <c r="Y81" s="78"/>
      <c r="Z81" s="109">
        <f t="shared" si="11"/>
        <v>0</v>
      </c>
      <c r="AA81" s="53"/>
      <c r="AB81" s="53"/>
      <c r="AC81" s="53"/>
      <c r="AD81" s="53"/>
      <c r="AE81" s="54"/>
      <c r="AF81" s="243"/>
    </row>
    <row r="82" spans="1:32" ht="16" thickBot="1" x14ac:dyDescent="0.25">
      <c r="A82" s="56"/>
      <c r="B82" s="57"/>
      <c r="C82" s="58"/>
      <c r="D82" s="59"/>
      <c r="E82" s="59"/>
      <c r="F82" s="59"/>
      <c r="G82" s="59"/>
      <c r="H82" s="59"/>
      <c r="I82" s="60"/>
      <c r="J82" s="60"/>
      <c r="K82" s="73"/>
      <c r="L82" s="74"/>
      <c r="M82" s="74"/>
      <c r="N82" s="75"/>
      <c r="O82" s="88">
        <v>4</v>
      </c>
      <c r="P82" s="76">
        <v>7</v>
      </c>
      <c r="Q82" s="77">
        <v>2</v>
      </c>
      <c r="R82" s="77">
        <v>2</v>
      </c>
      <c r="S82" s="77">
        <v>1</v>
      </c>
      <c r="T82" s="77"/>
      <c r="U82" s="77"/>
      <c r="V82" s="77"/>
      <c r="W82" s="77"/>
      <c r="X82" s="77"/>
      <c r="Y82" s="78"/>
      <c r="Z82" s="109">
        <f t="shared" si="11"/>
        <v>12</v>
      </c>
      <c r="AA82" s="53"/>
      <c r="AB82" s="53"/>
      <c r="AC82" s="53"/>
      <c r="AD82" s="53"/>
      <c r="AE82" s="54"/>
      <c r="AF82" s="243"/>
    </row>
    <row r="83" spans="1:32" ht="16" thickBot="1" x14ac:dyDescent="0.25">
      <c r="A83" s="131"/>
      <c r="B83" s="132"/>
      <c r="C83" s="133"/>
      <c r="D83" s="134"/>
      <c r="E83" s="134"/>
      <c r="F83" s="134"/>
      <c r="G83" s="134"/>
      <c r="H83" s="134"/>
      <c r="I83" s="114"/>
      <c r="J83" s="114"/>
      <c r="K83" s="115"/>
      <c r="L83" s="116"/>
      <c r="M83" s="116"/>
      <c r="N83" s="117"/>
      <c r="O83" s="105">
        <v>5</v>
      </c>
      <c r="P83" s="106">
        <v>3</v>
      </c>
      <c r="Q83" s="107">
        <v>2</v>
      </c>
      <c r="R83" s="107"/>
      <c r="S83" s="107"/>
      <c r="T83" s="107">
        <v>1</v>
      </c>
      <c r="U83" s="107">
        <v>7</v>
      </c>
      <c r="V83" s="107"/>
      <c r="W83" s="107"/>
      <c r="X83" s="107"/>
      <c r="Y83" s="108"/>
      <c r="Z83" s="109">
        <f t="shared" si="11"/>
        <v>13</v>
      </c>
      <c r="AA83" s="349">
        <v>1</v>
      </c>
      <c r="AB83" s="349">
        <v>1</v>
      </c>
      <c r="AC83" s="53"/>
      <c r="AD83" s="53"/>
      <c r="AE83" s="54"/>
      <c r="AF83" s="243"/>
    </row>
    <row r="84" spans="1:32" ht="17" thickTop="1" thickBot="1" x14ac:dyDescent="0.25">
      <c r="A84" s="138"/>
      <c r="B84" s="139"/>
      <c r="C84" s="140"/>
      <c r="D84" s="141"/>
      <c r="E84" s="141"/>
      <c r="F84" s="141"/>
      <c r="G84" s="141"/>
      <c r="H84" s="141"/>
      <c r="I84" s="125"/>
      <c r="J84" s="125"/>
      <c r="K84" s="126"/>
      <c r="L84" s="127"/>
      <c r="M84" s="127"/>
      <c r="N84" s="128"/>
      <c r="O84" s="135" t="s">
        <v>47</v>
      </c>
      <c r="P84" s="136">
        <v>14</v>
      </c>
      <c r="Q84" s="136">
        <f t="shared" ref="Q84:Y84" si="13">SUM(Q79:Q83)</f>
        <v>4</v>
      </c>
      <c r="R84" s="136">
        <f t="shared" si="13"/>
        <v>2</v>
      </c>
      <c r="S84" s="136">
        <f t="shared" si="13"/>
        <v>2</v>
      </c>
      <c r="T84" s="136">
        <f t="shared" si="13"/>
        <v>1</v>
      </c>
      <c r="U84" s="136">
        <f t="shared" si="13"/>
        <v>7</v>
      </c>
      <c r="V84" s="136">
        <f t="shared" si="13"/>
        <v>0</v>
      </c>
      <c r="W84" s="136">
        <f t="shared" si="13"/>
        <v>0</v>
      </c>
      <c r="X84" s="136">
        <f t="shared" si="13"/>
        <v>0</v>
      </c>
      <c r="Y84" s="136">
        <f t="shared" si="13"/>
        <v>0</v>
      </c>
      <c r="Z84" s="109">
        <f>SUM(P84:Y84)</f>
        <v>30</v>
      </c>
      <c r="AA84" s="299">
        <f>SUM(AA79:AA83)</f>
        <v>1</v>
      </c>
      <c r="AB84" s="299">
        <f>SUM(AB79:AB83)</f>
        <v>1</v>
      </c>
      <c r="AC84" s="53"/>
      <c r="AD84" s="53"/>
      <c r="AE84" s="54"/>
      <c r="AF84" s="243"/>
    </row>
    <row r="85" spans="1:32" x14ac:dyDescent="0.2">
      <c r="A85" s="33"/>
      <c r="B85" s="41"/>
      <c r="C85" s="52"/>
      <c r="D85" s="52"/>
      <c r="E85" s="52"/>
      <c r="F85" s="52"/>
      <c r="G85" s="52"/>
      <c r="H85" s="52"/>
      <c r="I85" s="52"/>
      <c r="J85" s="34"/>
      <c r="K85" s="52"/>
      <c r="L85" s="52"/>
      <c r="M85" s="52"/>
      <c r="N85" s="52"/>
      <c r="O85" s="52"/>
      <c r="P85" s="52"/>
      <c r="Q85" s="52"/>
      <c r="R85" s="52"/>
      <c r="S85" s="52"/>
      <c r="T85" s="52"/>
      <c r="U85" s="52"/>
      <c r="V85" s="52"/>
      <c r="W85" s="52"/>
      <c r="X85" s="52"/>
      <c r="Y85" s="52"/>
      <c r="Z85" s="52"/>
      <c r="AA85" s="52"/>
      <c r="AB85" s="52"/>
      <c r="AC85" s="52"/>
      <c r="AD85" s="52"/>
      <c r="AE85" s="52"/>
      <c r="AF85" s="243"/>
    </row>
    <row r="86" spans="1:32" x14ac:dyDescent="0.2">
      <c r="A86" s="33"/>
      <c r="B86" s="41"/>
      <c r="C86" s="52"/>
      <c r="D86" s="52"/>
      <c r="E86" s="52"/>
      <c r="F86" s="52"/>
      <c r="G86" s="52"/>
      <c r="H86" s="52"/>
      <c r="I86" s="52"/>
      <c r="J86" s="34"/>
      <c r="K86" s="52"/>
      <c r="L86" s="52"/>
      <c r="M86" s="52"/>
      <c r="N86" s="52"/>
      <c r="O86" s="52"/>
      <c r="P86" s="52"/>
      <c r="Q86" s="52"/>
      <c r="R86" s="52"/>
      <c r="S86" s="52"/>
      <c r="T86" s="52"/>
      <c r="U86" s="52"/>
      <c r="V86" s="52"/>
      <c r="W86" s="52"/>
      <c r="X86" s="52"/>
      <c r="Y86" s="52"/>
      <c r="Z86" s="52"/>
      <c r="AA86" s="52"/>
      <c r="AB86" s="52"/>
      <c r="AC86" s="52"/>
      <c r="AD86" s="52"/>
      <c r="AE86" s="52"/>
      <c r="AF86" s="243"/>
    </row>
    <row r="87" spans="1:32" x14ac:dyDescent="0.2">
      <c r="A87" s="33" t="s">
        <v>118</v>
      </c>
      <c r="B87" s="359">
        <v>6</v>
      </c>
      <c r="C87" s="52"/>
      <c r="D87" s="52"/>
      <c r="E87" s="52"/>
      <c r="F87" s="52"/>
      <c r="G87" s="52"/>
      <c r="H87" s="52"/>
      <c r="I87" s="52"/>
      <c r="J87" s="34"/>
      <c r="K87" s="52"/>
      <c r="L87" s="52"/>
      <c r="M87" s="52"/>
      <c r="N87" s="52"/>
      <c r="O87" s="52"/>
      <c r="P87" s="52"/>
      <c r="Q87" s="52"/>
      <c r="R87" s="52"/>
      <c r="S87" s="52"/>
      <c r="T87" s="52"/>
      <c r="U87" s="52"/>
      <c r="V87" s="52"/>
      <c r="W87" s="52"/>
      <c r="X87" s="52"/>
      <c r="Y87" s="52"/>
      <c r="Z87" s="52"/>
      <c r="AA87" s="52"/>
      <c r="AB87" s="52"/>
      <c r="AC87" s="52"/>
      <c r="AD87" s="52"/>
      <c r="AE87" s="52"/>
      <c r="AF87" s="243"/>
    </row>
    <row r="88" spans="1:32" x14ac:dyDescent="0.2">
      <c r="A88" s="33"/>
      <c r="B88" s="41"/>
      <c r="C88" s="52"/>
      <c r="D88" s="52"/>
      <c r="E88" s="52"/>
      <c r="F88" s="52"/>
      <c r="G88" s="52"/>
      <c r="H88" s="52"/>
      <c r="I88" s="52"/>
      <c r="J88" s="34"/>
      <c r="K88" s="52"/>
      <c r="L88" s="52"/>
      <c r="M88" s="52"/>
      <c r="N88" s="52"/>
      <c r="O88" s="52"/>
      <c r="P88" s="52"/>
      <c r="Q88" s="52"/>
      <c r="R88" s="52"/>
      <c r="S88" s="52"/>
      <c r="T88" s="52"/>
      <c r="U88" s="52"/>
      <c r="V88" s="52"/>
      <c r="W88" s="52"/>
      <c r="X88" s="52"/>
      <c r="Y88" s="52"/>
      <c r="Z88" s="52"/>
      <c r="AA88" s="52"/>
      <c r="AB88" s="52"/>
      <c r="AC88" s="52"/>
      <c r="AD88" s="52"/>
      <c r="AE88" s="52"/>
      <c r="AF88" s="243"/>
    </row>
    <row r="89" spans="1:32" x14ac:dyDescent="0.2">
      <c r="A89" s="33"/>
      <c r="B89" s="41"/>
      <c r="C89" s="52"/>
      <c r="D89" s="52"/>
      <c r="E89" s="52"/>
      <c r="F89" s="52"/>
      <c r="G89" s="52"/>
      <c r="H89" s="52"/>
      <c r="I89" s="52"/>
      <c r="J89" s="34"/>
      <c r="K89" s="52"/>
      <c r="L89" s="52"/>
      <c r="M89" s="52"/>
      <c r="N89" s="52"/>
      <c r="O89" s="52"/>
      <c r="P89" s="52"/>
      <c r="Q89" s="52"/>
      <c r="R89" s="52"/>
      <c r="S89" s="52"/>
      <c r="T89" s="52"/>
      <c r="U89" s="52"/>
      <c r="V89" s="52"/>
      <c r="W89" s="52"/>
      <c r="X89" s="52"/>
      <c r="Y89" s="52"/>
      <c r="Z89" s="52"/>
      <c r="AA89" s="52"/>
      <c r="AB89" s="52"/>
      <c r="AC89" s="52"/>
      <c r="AD89" s="52"/>
      <c r="AE89" s="52"/>
      <c r="AF89" s="243"/>
    </row>
    <row r="90" spans="1:32" x14ac:dyDescent="0.2">
      <c r="A90" s="33"/>
      <c r="B90" s="41"/>
      <c r="C90" s="52"/>
      <c r="D90" s="52"/>
      <c r="E90" s="52"/>
      <c r="F90" s="52"/>
      <c r="G90" s="52"/>
      <c r="H90" s="52"/>
      <c r="I90" s="52"/>
      <c r="J90" s="34"/>
      <c r="K90" s="52"/>
      <c r="L90" s="52"/>
      <c r="M90" s="52"/>
      <c r="N90" s="52"/>
      <c r="O90" s="52"/>
      <c r="P90" s="52"/>
      <c r="Q90" s="52"/>
      <c r="R90" s="52"/>
      <c r="S90" s="52"/>
      <c r="T90" s="52"/>
      <c r="U90" s="52"/>
      <c r="V90" s="52"/>
      <c r="W90" s="52"/>
      <c r="X90" s="52"/>
      <c r="Y90" s="52"/>
      <c r="Z90" s="52"/>
      <c r="AA90" s="52"/>
      <c r="AB90" s="52"/>
      <c r="AC90" s="52"/>
      <c r="AD90" s="52"/>
      <c r="AE90" s="52"/>
      <c r="AF90" s="243"/>
    </row>
    <row r="91" spans="1:32" x14ac:dyDescent="0.2">
      <c r="A91" s="33"/>
      <c r="B91" s="41"/>
      <c r="C91" s="52"/>
      <c r="D91" s="52"/>
      <c r="E91" s="52"/>
      <c r="F91" s="52"/>
      <c r="G91" s="52"/>
      <c r="H91" s="52"/>
      <c r="I91" s="52"/>
      <c r="J91" s="34"/>
      <c r="K91" s="52"/>
      <c r="L91" s="52"/>
      <c r="M91" s="52"/>
      <c r="N91" s="52"/>
      <c r="O91" s="52"/>
      <c r="P91" s="52"/>
      <c r="Q91" s="52"/>
      <c r="R91" s="52"/>
      <c r="S91" s="52"/>
      <c r="T91" s="52"/>
      <c r="U91" s="52"/>
      <c r="V91" s="52"/>
      <c r="W91" s="52"/>
      <c r="X91" s="52"/>
      <c r="Y91" s="52"/>
      <c r="Z91" s="52"/>
      <c r="AA91" s="52"/>
      <c r="AB91" s="52"/>
      <c r="AC91" s="52"/>
      <c r="AD91" s="52"/>
      <c r="AE91" s="52"/>
      <c r="AF91" s="243"/>
    </row>
    <row r="92" spans="1:32" x14ac:dyDescent="0.2">
      <c r="A92" s="33"/>
      <c r="B92" s="41"/>
      <c r="C92" s="52"/>
      <c r="D92" s="52"/>
      <c r="E92" s="52"/>
      <c r="F92" s="52"/>
      <c r="G92" s="52"/>
      <c r="H92" s="52"/>
      <c r="I92" s="52"/>
      <c r="J92" s="34"/>
      <c r="K92" s="52"/>
      <c r="L92" s="52"/>
      <c r="M92" s="52"/>
      <c r="N92" s="52"/>
      <c r="O92" s="52"/>
      <c r="P92" s="52"/>
      <c r="Q92" s="52"/>
      <c r="R92" s="52"/>
      <c r="S92" s="52"/>
      <c r="T92" s="52"/>
      <c r="U92" s="52"/>
      <c r="V92" s="52"/>
      <c r="W92" s="52"/>
      <c r="X92" s="52"/>
      <c r="Y92" s="52"/>
      <c r="Z92" s="52"/>
      <c r="AA92" s="52"/>
      <c r="AB92" s="52"/>
      <c r="AC92" s="52"/>
      <c r="AD92" s="52"/>
      <c r="AE92" s="52"/>
      <c r="AF92" s="243"/>
    </row>
    <row r="93" spans="1:32" x14ac:dyDescent="0.2">
      <c r="A93" s="33"/>
      <c r="B93" s="41"/>
      <c r="C93" s="52"/>
      <c r="D93" s="52"/>
      <c r="E93" s="52"/>
      <c r="F93" s="52"/>
      <c r="G93" s="52"/>
      <c r="H93" s="52"/>
      <c r="I93" s="52"/>
      <c r="J93" s="34"/>
      <c r="K93" s="52"/>
      <c r="L93" s="52"/>
      <c r="M93" s="52"/>
      <c r="N93" s="52"/>
      <c r="O93" s="52"/>
      <c r="P93" s="52"/>
      <c r="Q93" s="52"/>
      <c r="R93" s="52"/>
      <c r="S93" s="52"/>
      <c r="T93" s="52"/>
      <c r="U93" s="52"/>
      <c r="V93" s="52"/>
      <c r="W93" s="52"/>
      <c r="X93" s="52"/>
      <c r="Y93" s="52"/>
      <c r="Z93" s="52"/>
      <c r="AA93" s="52"/>
      <c r="AB93" s="52"/>
      <c r="AC93" s="52"/>
      <c r="AD93" s="52"/>
      <c r="AE93" s="52"/>
      <c r="AF93" s="243"/>
    </row>
    <row r="94" spans="1:32" ht="45" x14ac:dyDescent="0.2">
      <c r="A94" s="33"/>
      <c r="B94" s="41"/>
      <c r="C94" s="196" t="s">
        <v>31</v>
      </c>
      <c r="D94" s="196" t="s">
        <v>17</v>
      </c>
      <c r="E94" s="196" t="s">
        <v>16</v>
      </c>
      <c r="F94" s="196" t="s">
        <v>15</v>
      </c>
      <c r="G94" s="196" t="s">
        <v>32</v>
      </c>
      <c r="H94" s="196" t="s">
        <v>41</v>
      </c>
      <c r="I94" s="196" t="s">
        <v>44</v>
      </c>
      <c r="J94" s="196" t="s">
        <v>13</v>
      </c>
      <c r="K94" s="197" t="s">
        <v>56</v>
      </c>
      <c r="L94" s="197" t="s">
        <v>57</v>
      </c>
      <c r="M94" s="197" t="s">
        <v>111</v>
      </c>
      <c r="N94" s="197" t="s">
        <v>38</v>
      </c>
      <c r="O94" s="52"/>
      <c r="P94" s="198" t="s">
        <v>29</v>
      </c>
      <c r="Q94" s="198" t="s">
        <v>23</v>
      </c>
      <c r="R94" s="198" t="s">
        <v>24</v>
      </c>
      <c r="S94" s="198" t="s">
        <v>25</v>
      </c>
      <c r="T94" s="198" t="s">
        <v>36</v>
      </c>
      <c r="U94" s="198" t="s">
        <v>37</v>
      </c>
      <c r="V94" s="198" t="s">
        <v>26</v>
      </c>
      <c r="W94" s="198" t="s">
        <v>27</v>
      </c>
      <c r="X94" s="198" t="s">
        <v>28</v>
      </c>
      <c r="Y94" s="198" t="s">
        <v>42</v>
      </c>
      <c r="Z94" s="353" t="s">
        <v>43</v>
      </c>
      <c r="AA94" s="52"/>
      <c r="AB94" s="52"/>
      <c r="AC94" s="354" t="s">
        <v>112</v>
      </c>
      <c r="AD94" s="354" t="s">
        <v>13</v>
      </c>
      <c r="AE94" s="323" t="s">
        <v>94</v>
      </c>
      <c r="AF94" s="323" t="s">
        <v>113</v>
      </c>
    </row>
    <row r="95" spans="1:32" x14ac:dyDescent="0.2">
      <c r="A95" s="33"/>
      <c r="B95" s="41"/>
      <c r="C95" s="52">
        <f>C13+C19+C25+C31+C37+C43+C49+C55+C61+C67+C73+C79</f>
        <v>19</v>
      </c>
      <c r="D95" s="52">
        <f t="shared" ref="D95:N95" si="14">D13+D19+D25+D31+D37+D43+D49+D55+D61+D67+D73+D79</f>
        <v>35</v>
      </c>
      <c r="E95" s="52">
        <f t="shared" si="14"/>
        <v>36</v>
      </c>
      <c r="F95" s="52">
        <f t="shared" si="14"/>
        <v>43</v>
      </c>
      <c r="G95" s="52">
        <f t="shared" si="14"/>
        <v>30</v>
      </c>
      <c r="H95" s="52">
        <f t="shared" si="14"/>
        <v>36</v>
      </c>
      <c r="I95" s="52">
        <f t="shared" si="14"/>
        <v>9</v>
      </c>
      <c r="J95" s="52">
        <f t="shared" si="14"/>
        <v>27</v>
      </c>
      <c r="K95" s="52">
        <f t="shared" si="14"/>
        <v>9</v>
      </c>
      <c r="L95" s="52">
        <f>L13+L19+L25+L31+L37+L43+L49+L55+L61+L67+L73+L79</f>
        <v>3</v>
      </c>
      <c r="M95" s="52">
        <f t="shared" si="14"/>
        <v>0</v>
      </c>
      <c r="N95" s="52">
        <f t="shared" si="14"/>
        <v>0</v>
      </c>
      <c r="O95" s="52">
        <v>1</v>
      </c>
      <c r="P95" s="52">
        <f>P13+P19+P25+P31+P37+P43+P49+P55+P61+P67+P73+P79</f>
        <v>2</v>
      </c>
      <c r="Q95" s="52">
        <f t="shared" ref="Q95:Y95" si="15">Q13+Q19+Q25+Q31+Q37+Q43+Q49+Q55+Q61+Q67+Q73+Q79</f>
        <v>0</v>
      </c>
      <c r="R95" s="52">
        <f t="shared" si="15"/>
        <v>0</v>
      </c>
      <c r="S95" s="52">
        <f t="shared" si="15"/>
        <v>1</v>
      </c>
      <c r="T95" s="52">
        <f t="shared" si="15"/>
        <v>0</v>
      </c>
      <c r="U95" s="52">
        <f t="shared" si="15"/>
        <v>4</v>
      </c>
      <c r="V95" s="52">
        <f t="shared" si="15"/>
        <v>0</v>
      </c>
      <c r="W95" s="52">
        <f t="shared" si="15"/>
        <v>0</v>
      </c>
      <c r="X95" s="52">
        <f t="shared" si="15"/>
        <v>0</v>
      </c>
      <c r="Y95" s="234">
        <f t="shared" si="15"/>
        <v>0</v>
      </c>
      <c r="Z95" s="235">
        <f>SUM(P95:Y95)</f>
        <v>7</v>
      </c>
      <c r="AA95" s="144">
        <f>Z95/Z100</f>
        <v>3.4482758620689655E-2</v>
      </c>
      <c r="AB95" s="144"/>
      <c r="AC95" s="355">
        <f>I95</f>
        <v>9</v>
      </c>
      <c r="AD95" s="355">
        <f>J95</f>
        <v>27</v>
      </c>
      <c r="AE95" s="355">
        <f>C99</f>
        <v>133</v>
      </c>
      <c r="AF95" s="355">
        <f>AE95+AD95+AC95</f>
        <v>169</v>
      </c>
    </row>
    <row r="96" spans="1:32" x14ac:dyDescent="0.2">
      <c r="A96" s="33"/>
      <c r="B96" s="41"/>
      <c r="C96" s="52"/>
      <c r="D96" s="52"/>
      <c r="E96" s="52"/>
      <c r="F96" s="52"/>
      <c r="G96" s="52"/>
      <c r="H96" s="52"/>
      <c r="I96" s="144">
        <f>I95/I97</f>
        <v>0.25</v>
      </c>
      <c r="J96" s="144">
        <f>J95/I97</f>
        <v>0.75</v>
      </c>
      <c r="K96" s="144">
        <f>K95/K97</f>
        <v>0.75</v>
      </c>
      <c r="L96" s="144">
        <f>L95/K97</f>
        <v>0.25</v>
      </c>
      <c r="M96" s="144" t="e">
        <f>M95/L97</f>
        <v>#DIV/0!</v>
      </c>
      <c r="N96" s="52"/>
      <c r="O96" s="52">
        <v>2</v>
      </c>
      <c r="P96" s="52">
        <f t="shared" ref="P96:Y99" si="16">P14+P20+P26+P32+P38+P44+P50+P56+P62+P68+P74+P80</f>
        <v>1</v>
      </c>
      <c r="Q96" s="52">
        <f t="shared" si="16"/>
        <v>0</v>
      </c>
      <c r="R96" s="52">
        <f t="shared" si="16"/>
        <v>7</v>
      </c>
      <c r="S96" s="52">
        <f t="shared" si="16"/>
        <v>0</v>
      </c>
      <c r="T96" s="52">
        <f t="shared" si="16"/>
        <v>0</v>
      </c>
      <c r="U96" s="52">
        <f t="shared" si="16"/>
        <v>4</v>
      </c>
      <c r="V96" s="52">
        <f t="shared" si="16"/>
        <v>0</v>
      </c>
      <c r="W96" s="52">
        <f t="shared" si="16"/>
        <v>0</v>
      </c>
      <c r="X96" s="52">
        <f t="shared" si="16"/>
        <v>0</v>
      </c>
      <c r="Y96" s="236">
        <f t="shared" si="16"/>
        <v>0</v>
      </c>
      <c r="Z96" s="235">
        <f>SUM(P96:Y96)</f>
        <v>12</v>
      </c>
      <c r="AA96" s="144">
        <f>Z96/Z100</f>
        <v>5.9113300492610835E-2</v>
      </c>
      <c r="AB96" s="144"/>
      <c r="AC96" s="346">
        <f>AC95/AF95</f>
        <v>5.3254437869822487E-2</v>
      </c>
      <c r="AD96" s="346">
        <f>AD95/AF95</f>
        <v>0.15976331360946747</v>
      </c>
      <c r="AE96" s="346">
        <f>AE95/AF95</f>
        <v>0.78698224852071008</v>
      </c>
      <c r="AF96" s="355"/>
    </row>
    <row r="97" spans="1:32" x14ac:dyDescent="0.2">
      <c r="A97" s="33"/>
      <c r="B97" s="41" t="s">
        <v>2</v>
      </c>
      <c r="C97" s="52">
        <f>C95+D95</f>
        <v>54</v>
      </c>
      <c r="D97" s="52"/>
      <c r="E97" s="144">
        <f>C97/C99</f>
        <v>0.40601503759398494</v>
      </c>
      <c r="F97" s="52"/>
      <c r="G97" s="52"/>
      <c r="H97" s="52"/>
      <c r="I97" s="52">
        <f>I95+J95</f>
        <v>36</v>
      </c>
      <c r="J97" s="34"/>
      <c r="K97" s="235">
        <f>K95+L95</f>
        <v>12</v>
      </c>
      <c r="L97" s="52"/>
      <c r="M97" s="52"/>
      <c r="N97" s="52"/>
      <c r="O97" s="52">
        <v>3</v>
      </c>
      <c r="P97" s="52">
        <f t="shared" si="16"/>
        <v>0</v>
      </c>
      <c r="Q97" s="52">
        <f t="shared" si="16"/>
        <v>0</v>
      </c>
      <c r="R97" s="52">
        <f t="shared" si="16"/>
        <v>0</v>
      </c>
      <c r="S97" s="52">
        <f t="shared" si="16"/>
        <v>0</v>
      </c>
      <c r="T97" s="52">
        <f t="shared" si="16"/>
        <v>0</v>
      </c>
      <c r="U97" s="52">
        <f t="shared" si="16"/>
        <v>0</v>
      </c>
      <c r="V97" s="52">
        <f t="shared" si="16"/>
        <v>0</v>
      </c>
      <c r="W97" s="52">
        <f t="shared" si="16"/>
        <v>0</v>
      </c>
      <c r="X97" s="52">
        <f t="shared" si="16"/>
        <v>0</v>
      </c>
      <c r="Y97" s="236">
        <f t="shared" si="16"/>
        <v>0</v>
      </c>
      <c r="Z97" s="235">
        <f>SUM(P97:Y97)</f>
        <v>0</v>
      </c>
      <c r="AA97" s="144">
        <f>Z97/Z100</f>
        <v>0</v>
      </c>
      <c r="AB97" s="144"/>
      <c r="AC97" s="52"/>
      <c r="AD97" s="144">
        <f>AD95/AE95</f>
        <v>0.20300751879699247</v>
      </c>
      <c r="AE97" s="52"/>
      <c r="AF97" s="243"/>
    </row>
    <row r="98" spans="1:32" x14ac:dyDescent="0.2">
      <c r="A98" s="33"/>
      <c r="B98" s="41" t="s">
        <v>3</v>
      </c>
      <c r="C98" s="52">
        <f>E95+F95</f>
        <v>79</v>
      </c>
      <c r="D98" s="52"/>
      <c r="E98" s="144">
        <f>C98/C99</f>
        <v>0.59398496240601506</v>
      </c>
      <c r="F98" s="52"/>
      <c r="G98" s="52"/>
      <c r="H98" s="52"/>
      <c r="I98" s="52"/>
      <c r="J98" s="34"/>
      <c r="K98" s="144">
        <f>K95/K99</f>
        <v>0.75</v>
      </c>
      <c r="L98" s="144">
        <f>L95/K99</f>
        <v>0.25</v>
      </c>
      <c r="M98" s="52"/>
      <c r="N98" s="52"/>
      <c r="O98" s="52">
        <v>4</v>
      </c>
      <c r="P98" s="52">
        <f t="shared" si="16"/>
        <v>60</v>
      </c>
      <c r="Q98" s="52">
        <f t="shared" si="16"/>
        <v>24</v>
      </c>
      <c r="R98" s="52">
        <f t="shared" si="16"/>
        <v>17</v>
      </c>
      <c r="S98" s="52">
        <f t="shared" si="16"/>
        <v>3</v>
      </c>
      <c r="T98" s="52">
        <f t="shared" si="16"/>
        <v>0</v>
      </c>
      <c r="U98" s="52">
        <f t="shared" si="16"/>
        <v>0</v>
      </c>
      <c r="V98" s="52">
        <f t="shared" si="16"/>
        <v>1</v>
      </c>
      <c r="W98" s="52">
        <f t="shared" si="16"/>
        <v>0</v>
      </c>
      <c r="X98" s="52">
        <f t="shared" si="16"/>
        <v>1</v>
      </c>
      <c r="Y98" s="236">
        <f t="shared" si="16"/>
        <v>2</v>
      </c>
      <c r="Z98" s="235">
        <f>SUM(P98:Y98)</f>
        <v>108</v>
      </c>
      <c r="AA98" s="144">
        <f>Z98/Z100</f>
        <v>0.53201970443349755</v>
      </c>
      <c r="AB98" s="144"/>
      <c r="AC98" s="52"/>
      <c r="AD98" s="52"/>
      <c r="AE98" s="52"/>
      <c r="AF98" s="243"/>
    </row>
    <row r="99" spans="1:32" x14ac:dyDescent="0.2">
      <c r="A99" s="33"/>
      <c r="B99" s="146" t="s">
        <v>47</v>
      </c>
      <c r="C99" s="147">
        <f>SUM(C97:C98)</f>
        <v>133</v>
      </c>
      <c r="D99" s="52"/>
      <c r="E99" s="52"/>
      <c r="F99" s="52"/>
      <c r="G99" s="52"/>
      <c r="H99" s="52"/>
      <c r="I99" s="52"/>
      <c r="J99" s="34"/>
      <c r="K99" s="52">
        <v>12</v>
      </c>
      <c r="L99" s="52"/>
      <c r="M99" s="52"/>
      <c r="N99" s="52"/>
      <c r="O99" s="52">
        <v>5</v>
      </c>
      <c r="P99" s="237">
        <f t="shared" si="16"/>
        <v>3</v>
      </c>
      <c r="Q99" s="237">
        <f t="shared" si="16"/>
        <v>3</v>
      </c>
      <c r="R99" s="237">
        <f t="shared" si="16"/>
        <v>3</v>
      </c>
      <c r="S99" s="237">
        <f t="shared" si="16"/>
        <v>2</v>
      </c>
      <c r="T99" s="237">
        <f t="shared" si="16"/>
        <v>11</v>
      </c>
      <c r="U99" s="237">
        <f t="shared" si="16"/>
        <v>54</v>
      </c>
      <c r="V99" s="237">
        <f t="shared" si="16"/>
        <v>0</v>
      </c>
      <c r="W99" s="237">
        <f t="shared" si="16"/>
        <v>0</v>
      </c>
      <c r="X99" s="237">
        <f t="shared" si="16"/>
        <v>0</v>
      </c>
      <c r="Y99" s="238">
        <f t="shared" si="16"/>
        <v>0</v>
      </c>
      <c r="Z99" s="235">
        <f>SUM(P99:Y99)</f>
        <v>76</v>
      </c>
      <c r="AA99" s="144">
        <f>Z99/Z100</f>
        <v>0.37438423645320196</v>
      </c>
      <c r="AB99" s="144"/>
      <c r="AC99" s="52"/>
      <c r="AD99" s="52"/>
      <c r="AE99" s="52"/>
      <c r="AF99" s="243"/>
    </row>
    <row r="100" spans="1:32" x14ac:dyDescent="0.2">
      <c r="A100" s="33"/>
      <c r="B100" s="41"/>
      <c r="C100" s="34"/>
      <c r="D100" s="52"/>
      <c r="E100" s="52"/>
      <c r="F100" s="52"/>
      <c r="G100" s="52"/>
      <c r="H100" s="52"/>
      <c r="I100" s="52"/>
      <c r="J100" s="34"/>
      <c r="K100" s="52"/>
      <c r="L100" s="52"/>
      <c r="M100" s="52"/>
      <c r="N100" s="52"/>
      <c r="O100" s="52"/>
      <c r="P100" s="235">
        <f t="shared" ref="P100:Z100" si="17">SUM(P95:P99)</f>
        <v>66</v>
      </c>
      <c r="Q100" s="235">
        <f t="shared" si="17"/>
        <v>27</v>
      </c>
      <c r="R100" s="235">
        <f t="shared" si="17"/>
        <v>27</v>
      </c>
      <c r="S100" s="235">
        <f t="shared" si="17"/>
        <v>6</v>
      </c>
      <c r="T100" s="235">
        <f t="shared" si="17"/>
        <v>11</v>
      </c>
      <c r="U100" s="235">
        <f t="shared" si="17"/>
        <v>62</v>
      </c>
      <c r="V100" s="235">
        <f t="shared" si="17"/>
        <v>1</v>
      </c>
      <c r="W100" s="235">
        <f t="shared" si="17"/>
        <v>0</v>
      </c>
      <c r="X100" s="235">
        <f t="shared" si="17"/>
        <v>1</v>
      </c>
      <c r="Y100" s="235">
        <f t="shared" si="17"/>
        <v>2</v>
      </c>
      <c r="Z100" s="235">
        <f t="shared" si="17"/>
        <v>203</v>
      </c>
      <c r="AA100" s="52"/>
      <c r="AB100" s="52"/>
      <c r="AC100" s="52"/>
      <c r="AD100" s="52"/>
      <c r="AE100" s="52"/>
      <c r="AF100" s="243"/>
    </row>
    <row r="101" spans="1:32" x14ac:dyDescent="0.2">
      <c r="A101" s="33"/>
      <c r="B101" s="41" t="s">
        <v>83</v>
      </c>
      <c r="C101" s="52">
        <f>G95</f>
        <v>30</v>
      </c>
      <c r="D101" s="144">
        <f>C101/C98</f>
        <v>0.379746835443038</v>
      </c>
      <c r="E101" s="52"/>
      <c r="F101" s="52"/>
      <c r="G101" s="52"/>
      <c r="H101" s="52"/>
      <c r="I101" s="52"/>
      <c r="J101" s="34"/>
      <c r="K101" s="52"/>
      <c r="L101" s="52"/>
      <c r="M101" s="52"/>
      <c r="N101" s="52"/>
      <c r="O101" s="52"/>
      <c r="P101" s="144">
        <f>P100/Z100</f>
        <v>0.3251231527093596</v>
      </c>
      <c r="Q101" s="144">
        <f>Q100/Z100</f>
        <v>0.13300492610837439</v>
      </c>
      <c r="R101" s="144">
        <f>R100/Z100</f>
        <v>0.13300492610837439</v>
      </c>
      <c r="S101" s="144">
        <f>S100/Z100</f>
        <v>2.9556650246305417E-2</v>
      </c>
      <c r="T101" s="144">
        <f>T100/Z100</f>
        <v>5.4187192118226604E-2</v>
      </c>
      <c r="U101" s="144">
        <f>U100/Z100</f>
        <v>0.30541871921182268</v>
      </c>
      <c r="V101" s="144">
        <f>V100/Z100</f>
        <v>4.9261083743842365E-3</v>
      </c>
      <c r="W101" s="144">
        <f>W100/Z100</f>
        <v>0</v>
      </c>
      <c r="X101" s="144">
        <f>X100/Z100</f>
        <v>4.9261083743842365E-3</v>
      </c>
      <c r="Y101" s="144">
        <f>Y100/Z100</f>
        <v>9.852216748768473E-3</v>
      </c>
      <c r="Z101" s="52"/>
      <c r="AA101" s="52"/>
      <c r="AB101" s="52"/>
      <c r="AC101" s="52"/>
      <c r="AD101" s="52"/>
      <c r="AE101" s="52"/>
      <c r="AF101" s="243"/>
    </row>
    <row r="102" spans="1:32" x14ac:dyDescent="0.2">
      <c r="A102" s="33"/>
      <c r="B102" s="41" t="s">
        <v>84</v>
      </c>
      <c r="C102" s="52">
        <f>H95</f>
        <v>36</v>
      </c>
      <c r="D102" s="144">
        <f>C102/C99</f>
        <v>0.27067669172932329</v>
      </c>
      <c r="E102" s="52"/>
      <c r="F102" s="52"/>
      <c r="G102" s="52"/>
      <c r="H102" s="52"/>
      <c r="I102" s="52"/>
      <c r="J102" s="34"/>
      <c r="K102" s="52"/>
      <c r="L102" s="52"/>
      <c r="M102" s="52"/>
      <c r="N102" s="52"/>
      <c r="O102" s="52"/>
      <c r="P102" s="52"/>
      <c r="Q102" s="52"/>
      <c r="R102" s="52"/>
      <c r="S102" s="52"/>
      <c r="T102" s="52"/>
      <c r="U102" s="52"/>
      <c r="V102" s="52"/>
      <c r="W102" s="52"/>
      <c r="X102" s="52"/>
      <c r="Y102" s="52"/>
      <c r="Z102" s="52"/>
      <c r="AA102" s="52"/>
      <c r="AB102" s="52"/>
      <c r="AC102" s="52"/>
      <c r="AD102" s="52"/>
      <c r="AE102" s="52"/>
      <c r="AF102" s="243"/>
    </row>
    <row r="103" spans="1:32" x14ac:dyDescent="0.2">
      <c r="A103" s="33"/>
      <c r="B103" s="41" t="s">
        <v>85</v>
      </c>
      <c r="C103" s="235">
        <f>SUM(C101:C102)</f>
        <v>66</v>
      </c>
      <c r="D103" s="144"/>
      <c r="E103" s="52"/>
      <c r="F103" s="52"/>
      <c r="G103" s="52"/>
      <c r="H103" s="52"/>
      <c r="I103" s="52"/>
      <c r="J103" s="34"/>
      <c r="K103" s="52"/>
      <c r="L103" s="52"/>
      <c r="M103" s="52"/>
      <c r="N103" s="52"/>
      <c r="O103" s="52"/>
      <c r="P103" s="198" t="s">
        <v>29</v>
      </c>
      <c r="Q103" s="198" t="s">
        <v>23</v>
      </c>
      <c r="R103" s="198" t="s">
        <v>24</v>
      </c>
      <c r="S103" s="198" t="s">
        <v>25</v>
      </c>
      <c r="T103" s="198" t="s">
        <v>36</v>
      </c>
      <c r="U103" s="198" t="s">
        <v>37</v>
      </c>
      <c r="V103" s="198" t="s">
        <v>26</v>
      </c>
      <c r="W103" s="198" t="s">
        <v>27</v>
      </c>
      <c r="X103" s="198" t="s">
        <v>28</v>
      </c>
      <c r="Y103" s="198" t="s">
        <v>42</v>
      </c>
      <c r="Z103" s="52"/>
      <c r="AA103" s="52"/>
      <c r="AB103" s="356" t="s">
        <v>104</v>
      </c>
      <c r="AC103" s="356" t="s">
        <v>105</v>
      </c>
      <c r="AD103" s="356" t="s">
        <v>106</v>
      </c>
      <c r="AE103" s="356" t="s">
        <v>107</v>
      </c>
      <c r="AF103" s="356" t="s">
        <v>108</v>
      </c>
    </row>
    <row r="104" spans="1:32" x14ac:dyDescent="0.2">
      <c r="A104" s="33"/>
      <c r="B104" s="41"/>
      <c r="C104" s="52"/>
      <c r="D104" s="144"/>
      <c r="E104" s="52"/>
      <c r="F104" s="52"/>
      <c r="G104" s="52"/>
      <c r="H104" s="52"/>
      <c r="I104" s="52"/>
      <c r="J104" s="34"/>
      <c r="K104" s="52"/>
      <c r="L104" s="52"/>
      <c r="M104" s="52"/>
      <c r="N104" s="52"/>
      <c r="O104" s="52">
        <v>1</v>
      </c>
      <c r="P104" s="144">
        <f>P95/Z95</f>
        <v>0.2857142857142857</v>
      </c>
      <c r="Q104" s="144">
        <f>Q95/Z95</f>
        <v>0</v>
      </c>
      <c r="R104" s="144">
        <f>R95/Z95</f>
        <v>0</v>
      </c>
      <c r="S104" s="144">
        <f>S95/Z95</f>
        <v>0.14285714285714285</v>
      </c>
      <c r="T104" s="144">
        <f>T95/Z95</f>
        <v>0</v>
      </c>
      <c r="U104" s="144">
        <f>U95/Z95</f>
        <v>0.5714285714285714</v>
      </c>
      <c r="V104" s="144">
        <f>V95/Z95</f>
        <v>0</v>
      </c>
      <c r="W104" s="144">
        <f>W95/Z95</f>
        <v>0</v>
      </c>
      <c r="X104" s="144">
        <f>X95/Z95</f>
        <v>0</v>
      </c>
      <c r="Y104" s="144">
        <f>Y95/Z95</f>
        <v>0</v>
      </c>
      <c r="Z104" s="144">
        <f>AA95</f>
        <v>3.4482758620689655E-2</v>
      </c>
      <c r="AA104" s="52"/>
      <c r="AB104" s="357">
        <f>Z104</f>
        <v>3.4482758620689655E-2</v>
      </c>
      <c r="AC104" s="357">
        <f>Z105</f>
        <v>5.9113300492610835E-2</v>
      </c>
      <c r="AD104" s="357">
        <f>Z106</f>
        <v>0</v>
      </c>
      <c r="AE104" s="357">
        <f>Z107</f>
        <v>0.53201970443349755</v>
      </c>
      <c r="AF104" s="346">
        <f>Z108</f>
        <v>0.37438423645320196</v>
      </c>
    </row>
    <row r="105" spans="1:32" x14ac:dyDescent="0.2">
      <c r="A105" s="33"/>
      <c r="B105" s="41" t="s">
        <v>86</v>
      </c>
      <c r="C105" s="52">
        <f>C98-C103</f>
        <v>13</v>
      </c>
      <c r="D105" s="144">
        <f>C105/C98</f>
        <v>0.16455696202531644</v>
      </c>
      <c r="E105" s="52"/>
      <c r="F105" s="52"/>
      <c r="G105" s="52"/>
      <c r="H105" s="52"/>
      <c r="I105" s="52"/>
      <c r="J105" s="34"/>
      <c r="K105" s="52"/>
      <c r="L105" s="52"/>
      <c r="M105" s="52"/>
      <c r="N105" s="52"/>
      <c r="O105" s="52">
        <v>2</v>
      </c>
      <c r="P105" s="144">
        <f>P96/Z96</f>
        <v>8.3333333333333329E-2</v>
      </c>
      <c r="Q105" s="144">
        <f>Q96/Z96</f>
        <v>0</v>
      </c>
      <c r="R105" s="144">
        <f>R96/Z96</f>
        <v>0.58333333333333337</v>
      </c>
      <c r="S105" s="144">
        <f>S96/Z96</f>
        <v>0</v>
      </c>
      <c r="T105" s="144">
        <f>T96/Z96</f>
        <v>0</v>
      </c>
      <c r="U105" s="144">
        <f>U96/Z96</f>
        <v>0.33333333333333331</v>
      </c>
      <c r="V105" s="144">
        <f>V96/Z96</f>
        <v>0</v>
      </c>
      <c r="W105" s="144">
        <f>W96/Z96</f>
        <v>0</v>
      </c>
      <c r="X105" s="144">
        <f>X96/Z96</f>
        <v>0</v>
      </c>
      <c r="Y105" s="144">
        <f>Y96/Z96</f>
        <v>0</v>
      </c>
      <c r="Z105" s="144">
        <f>AA96</f>
        <v>5.9113300492610835E-2</v>
      </c>
      <c r="AA105" s="52"/>
      <c r="AB105" s="52"/>
      <c r="AC105" s="52"/>
      <c r="AD105" s="52"/>
      <c r="AE105" s="52"/>
      <c r="AF105" s="243"/>
    </row>
    <row r="106" spans="1:32" x14ac:dyDescent="0.2">
      <c r="A106" s="33"/>
      <c r="B106" s="41"/>
      <c r="C106" s="52"/>
      <c r="D106" s="52"/>
      <c r="E106" s="52"/>
      <c r="F106" s="52"/>
      <c r="G106" s="52"/>
      <c r="H106" s="52"/>
      <c r="I106" s="52"/>
      <c r="J106" s="34"/>
      <c r="K106" s="52"/>
      <c r="L106" s="52"/>
      <c r="M106" s="52"/>
      <c r="N106" s="52"/>
      <c r="O106" s="52">
        <v>3</v>
      </c>
      <c r="P106" s="144" t="e">
        <f>P97/Z97</f>
        <v>#DIV/0!</v>
      </c>
      <c r="Q106" s="144" t="e">
        <f>P97/Z97</f>
        <v>#DIV/0!</v>
      </c>
      <c r="R106" s="144" t="e">
        <f>P97/Z97</f>
        <v>#DIV/0!</v>
      </c>
      <c r="S106" s="144" t="e">
        <f>P97/Z97</f>
        <v>#DIV/0!</v>
      </c>
      <c r="T106" s="144" t="e">
        <f>P97/Z97</f>
        <v>#DIV/0!</v>
      </c>
      <c r="U106" s="144" t="e">
        <f>P97/Z97</f>
        <v>#DIV/0!</v>
      </c>
      <c r="V106" s="144" t="e">
        <f>P97/Z97</f>
        <v>#DIV/0!</v>
      </c>
      <c r="W106" s="144" t="e">
        <f>P97/Z97</f>
        <v>#DIV/0!</v>
      </c>
      <c r="X106" s="144" t="e">
        <f>P97/Z97</f>
        <v>#DIV/0!</v>
      </c>
      <c r="Y106" s="144" t="e">
        <f>Y97/AI97</f>
        <v>#DIV/0!</v>
      </c>
      <c r="Z106" s="144">
        <f>AA97</f>
        <v>0</v>
      </c>
      <c r="AA106" s="52"/>
      <c r="AB106" s="52"/>
      <c r="AC106" s="52"/>
      <c r="AD106" s="52"/>
      <c r="AE106" s="52"/>
      <c r="AF106" s="243"/>
    </row>
    <row r="107" spans="1:32" x14ac:dyDescent="0.2">
      <c r="A107" s="33"/>
      <c r="B107" s="41"/>
      <c r="C107" s="52"/>
      <c r="D107" s="52"/>
      <c r="E107" s="52"/>
      <c r="F107" s="52"/>
      <c r="G107" s="52"/>
      <c r="H107" s="52"/>
      <c r="I107" s="52"/>
      <c r="J107" s="34"/>
      <c r="K107" s="52"/>
      <c r="L107" s="52"/>
      <c r="M107" s="52"/>
      <c r="N107" s="52"/>
      <c r="O107" s="52">
        <v>4</v>
      </c>
      <c r="P107" s="144">
        <f>P98/Z98</f>
        <v>0.55555555555555558</v>
      </c>
      <c r="Q107" s="144">
        <f>Q98/Z98</f>
        <v>0.22222222222222221</v>
      </c>
      <c r="R107" s="144">
        <f>R98/Z98</f>
        <v>0.15740740740740741</v>
      </c>
      <c r="S107" s="144">
        <f>S98/Z98</f>
        <v>2.7777777777777776E-2</v>
      </c>
      <c r="T107" s="144">
        <f>T98/Z98</f>
        <v>0</v>
      </c>
      <c r="U107" s="144">
        <f>U98/Z98</f>
        <v>0</v>
      </c>
      <c r="V107" s="144">
        <f>V98/Z98</f>
        <v>9.2592592592592587E-3</v>
      </c>
      <c r="W107" s="144">
        <f>W98/Z98</f>
        <v>0</v>
      </c>
      <c r="X107" s="144">
        <f>X98/Z98</f>
        <v>9.2592592592592587E-3</v>
      </c>
      <c r="Y107" s="144">
        <f>Y98/Z98</f>
        <v>1.8518518518518517E-2</v>
      </c>
      <c r="Z107" s="144">
        <f>AA98</f>
        <v>0.53201970443349755</v>
      </c>
      <c r="AA107" s="52"/>
      <c r="AB107" s="52"/>
      <c r="AC107" s="52"/>
      <c r="AD107" s="52"/>
      <c r="AE107" s="52"/>
      <c r="AF107" s="243"/>
    </row>
    <row r="108" spans="1:32" x14ac:dyDescent="0.2">
      <c r="A108" s="33"/>
      <c r="B108" s="41"/>
      <c r="C108" s="52"/>
      <c r="D108" s="52"/>
      <c r="E108" s="52"/>
      <c r="F108" s="52"/>
      <c r="G108" s="52"/>
      <c r="H108" s="52"/>
      <c r="I108" s="52"/>
      <c r="J108" s="34"/>
      <c r="K108" s="52"/>
      <c r="L108" s="52"/>
      <c r="M108" s="52"/>
      <c r="N108" s="52"/>
      <c r="O108" s="52">
        <v>5</v>
      </c>
      <c r="P108" s="144">
        <f>P99/Z99</f>
        <v>3.9473684210526314E-2</v>
      </c>
      <c r="Q108" s="144">
        <f>Q99/Z99</f>
        <v>3.9473684210526314E-2</v>
      </c>
      <c r="R108" s="144">
        <f>R99/Z99</f>
        <v>3.9473684210526314E-2</v>
      </c>
      <c r="S108" s="144">
        <f>S99/Z99</f>
        <v>2.6315789473684209E-2</v>
      </c>
      <c r="T108" s="144">
        <f>T99/Z99</f>
        <v>0.14473684210526316</v>
      </c>
      <c r="U108" s="144">
        <f>U99/Z99</f>
        <v>0.71052631578947367</v>
      </c>
      <c r="V108" s="144">
        <f>V99/Z99</f>
        <v>0</v>
      </c>
      <c r="W108" s="144">
        <f>W99/Z99</f>
        <v>0</v>
      </c>
      <c r="X108" s="144">
        <f>X99/Z99</f>
        <v>0</v>
      </c>
      <c r="Y108" s="144">
        <f>Y99/Z99</f>
        <v>0</v>
      </c>
      <c r="Z108" s="144">
        <f>AA99</f>
        <v>0.37438423645320196</v>
      </c>
      <c r="AA108" s="52"/>
      <c r="AB108" s="52"/>
      <c r="AC108" s="52"/>
      <c r="AD108" s="52"/>
      <c r="AE108" s="52"/>
      <c r="AF108" s="243"/>
    </row>
    <row r="109" spans="1:32" x14ac:dyDescent="0.2">
      <c r="A109" s="33"/>
      <c r="B109" s="41"/>
      <c r="C109" s="52"/>
      <c r="D109" s="52"/>
      <c r="E109" s="52"/>
      <c r="F109" s="52"/>
      <c r="G109" s="52"/>
      <c r="H109" s="52"/>
      <c r="I109" s="52"/>
      <c r="J109" s="34"/>
      <c r="K109" s="52"/>
      <c r="L109" s="52"/>
      <c r="M109" s="52"/>
      <c r="N109" s="52"/>
      <c r="O109" s="52"/>
      <c r="P109" s="52"/>
      <c r="Q109" s="52"/>
      <c r="R109" s="52"/>
      <c r="S109" s="52"/>
      <c r="T109" s="52"/>
      <c r="U109" s="52"/>
      <c r="V109" s="52"/>
      <c r="W109" s="52"/>
      <c r="X109" s="52"/>
      <c r="Y109" s="52"/>
      <c r="Z109" s="52"/>
      <c r="AA109" s="52"/>
      <c r="AB109" s="52"/>
      <c r="AC109" s="52"/>
      <c r="AD109" s="52"/>
      <c r="AE109" s="52"/>
      <c r="AF109" s="243"/>
    </row>
    <row r="110" spans="1:32" x14ac:dyDescent="0.2">
      <c r="A110" s="33"/>
      <c r="B110" s="41"/>
      <c r="C110" s="52"/>
      <c r="D110" s="52"/>
      <c r="E110" s="52"/>
      <c r="F110" s="52"/>
      <c r="G110" s="52"/>
      <c r="H110" s="52"/>
      <c r="I110" s="52"/>
      <c r="J110" s="34"/>
      <c r="K110" s="52"/>
      <c r="L110" s="52"/>
      <c r="M110" s="52"/>
      <c r="N110" s="52"/>
      <c r="O110" s="235" t="s">
        <v>87</v>
      </c>
      <c r="P110" s="52"/>
      <c r="Q110" s="52"/>
      <c r="R110" s="52"/>
      <c r="S110" s="52"/>
      <c r="T110" s="52"/>
      <c r="U110" s="52"/>
      <c r="V110" s="52"/>
      <c r="W110" s="52"/>
      <c r="X110" s="52"/>
      <c r="Y110" s="52"/>
      <c r="Z110" s="52"/>
      <c r="AA110" s="52"/>
      <c r="AB110" s="52"/>
      <c r="AC110" s="52"/>
      <c r="AD110" s="52"/>
      <c r="AE110" s="52"/>
      <c r="AF110" s="243"/>
    </row>
    <row r="111" spans="1:32" x14ac:dyDescent="0.2">
      <c r="A111" s="33"/>
      <c r="B111" s="41"/>
      <c r="C111" s="52"/>
      <c r="D111" s="52"/>
      <c r="E111" s="52"/>
      <c r="F111" s="52"/>
      <c r="G111" s="52"/>
      <c r="H111" s="52"/>
      <c r="I111" s="52"/>
      <c r="J111" s="34"/>
      <c r="K111" s="52"/>
      <c r="L111" s="52"/>
      <c r="M111" s="52"/>
      <c r="N111" s="52"/>
      <c r="O111" s="52" t="s">
        <v>88</v>
      </c>
      <c r="P111" s="52"/>
      <c r="Q111" s="52"/>
      <c r="R111" s="52"/>
      <c r="S111" s="52"/>
      <c r="T111" s="52"/>
      <c r="U111" s="52"/>
      <c r="V111" s="52"/>
      <c r="W111" s="52"/>
      <c r="X111" s="52"/>
      <c r="Y111" s="52"/>
      <c r="Z111" s="52"/>
      <c r="AA111" s="52"/>
      <c r="AB111" s="52"/>
      <c r="AC111" s="52"/>
      <c r="AD111" s="52"/>
      <c r="AE111" s="52"/>
      <c r="AF111" s="243"/>
    </row>
    <row r="112" spans="1:32" x14ac:dyDescent="0.2">
      <c r="A112" s="33"/>
      <c r="B112" s="41"/>
      <c r="C112" s="52"/>
      <c r="D112" s="52"/>
      <c r="E112" s="52"/>
      <c r="F112" s="52"/>
      <c r="G112" s="52"/>
      <c r="H112" s="52"/>
      <c r="I112" s="52"/>
      <c r="J112" s="34"/>
      <c r="K112" s="52"/>
      <c r="L112" s="52"/>
      <c r="M112" s="52"/>
      <c r="N112" s="52"/>
      <c r="O112" s="52" t="s">
        <v>89</v>
      </c>
      <c r="P112" s="52"/>
      <c r="Q112" s="52"/>
      <c r="R112" s="52"/>
      <c r="S112" s="52"/>
      <c r="T112" s="52"/>
      <c r="U112" s="52"/>
      <c r="V112" s="52"/>
      <c r="W112" s="52"/>
      <c r="X112" s="52"/>
      <c r="Y112" s="52"/>
      <c r="Z112" s="52"/>
      <c r="AA112" s="52"/>
      <c r="AB112" s="52"/>
      <c r="AC112" s="52"/>
      <c r="AD112" s="52"/>
      <c r="AE112" s="52"/>
      <c r="AF112" s="243"/>
    </row>
    <row r="113" spans="1:32" x14ac:dyDescent="0.2">
      <c r="A113" s="33"/>
      <c r="B113" s="41" t="s">
        <v>22</v>
      </c>
      <c r="C113" s="52" t="s">
        <v>21</v>
      </c>
      <c r="D113" s="52"/>
      <c r="E113" s="52"/>
      <c r="F113" s="52"/>
      <c r="G113" s="52"/>
      <c r="H113" s="52"/>
      <c r="I113" s="52"/>
      <c r="J113" s="34"/>
      <c r="K113" s="52"/>
      <c r="L113" s="52"/>
      <c r="M113" s="52"/>
      <c r="N113" s="52"/>
      <c r="O113" s="52" t="s">
        <v>90</v>
      </c>
      <c r="P113" s="52"/>
      <c r="Q113" s="52"/>
      <c r="R113" s="52"/>
      <c r="S113" s="52"/>
      <c r="T113" s="52"/>
      <c r="U113" s="52"/>
      <c r="V113" s="52"/>
      <c r="W113" s="52"/>
      <c r="X113" s="52"/>
      <c r="Y113" s="52"/>
      <c r="Z113" s="52"/>
      <c r="AA113" s="52"/>
      <c r="AB113" s="52"/>
      <c r="AC113" s="52"/>
      <c r="AD113" s="52"/>
      <c r="AE113" s="52"/>
      <c r="AF113" s="243"/>
    </row>
    <row r="114" spans="1:32" x14ac:dyDescent="0.2">
      <c r="A114" s="33"/>
      <c r="B114" s="41"/>
      <c r="C114" s="52" t="s">
        <v>114</v>
      </c>
      <c r="D114" s="52" t="s">
        <v>46</v>
      </c>
      <c r="E114" s="52" t="s">
        <v>47</v>
      </c>
      <c r="F114" s="52" t="s">
        <v>115</v>
      </c>
      <c r="G114" s="52"/>
      <c r="H114" s="52"/>
      <c r="I114" s="52"/>
      <c r="J114" s="34"/>
      <c r="K114" s="52"/>
      <c r="L114" s="52"/>
      <c r="M114" s="52"/>
      <c r="N114" s="52"/>
      <c r="O114" s="52"/>
      <c r="P114" s="52"/>
      <c r="Q114" s="52"/>
      <c r="R114" s="52"/>
      <c r="S114" s="52"/>
      <c r="T114" s="52"/>
      <c r="U114" s="52"/>
      <c r="V114" s="52"/>
      <c r="W114" s="52"/>
      <c r="X114" s="52"/>
      <c r="Y114" s="52"/>
      <c r="Z114" s="52"/>
      <c r="AA114" s="52"/>
      <c r="AB114" s="52"/>
      <c r="AC114" s="52"/>
      <c r="AD114" s="52"/>
      <c r="AE114" s="52"/>
      <c r="AF114" s="243"/>
    </row>
  </sheetData>
  <mergeCells count="19">
    <mergeCell ref="AA9:AE9"/>
    <mergeCell ref="C10:D10"/>
    <mergeCell ref="E10:H10"/>
    <mergeCell ref="I10:J10"/>
    <mergeCell ref="K10:M10"/>
    <mergeCell ref="O10:S10"/>
    <mergeCell ref="T10:U10"/>
    <mergeCell ref="V10:Z10"/>
    <mergeCell ref="AA10:AB10"/>
    <mergeCell ref="AC10:AE10"/>
    <mergeCell ref="A6:H6"/>
    <mergeCell ref="O6:Z9"/>
    <mergeCell ref="C9:J9"/>
    <mergeCell ref="K9:N9"/>
    <mergeCell ref="A1:F3"/>
    <mergeCell ref="G1:H4"/>
    <mergeCell ref="A4:F4"/>
    <mergeCell ref="A5:H5"/>
    <mergeCell ref="O5:Z5"/>
  </mergeCells>
  <pageMargins left="0.7" right="0.7" top="0.75" bottom="0.75" header="0.3" footer="0.3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B101"/>
  <sheetViews>
    <sheetView tabSelected="1" workbookViewId="0">
      <selection activeCell="J3" sqref="J3"/>
    </sheetView>
  </sheetViews>
  <sheetFormatPr baseColWidth="10" defaultColWidth="8.83203125" defaultRowHeight="15" x14ac:dyDescent="0.2"/>
  <cols>
    <col min="1" max="1" width="22.6640625" customWidth="1"/>
    <col min="6" max="6" width="15.33203125" customWidth="1"/>
  </cols>
  <sheetData>
    <row r="1" spans="1:28" ht="23.25" customHeight="1" x14ac:dyDescent="0.2">
      <c r="A1" s="377" t="s">
        <v>109</v>
      </c>
      <c r="B1" s="377"/>
      <c r="C1" s="377"/>
      <c r="D1" s="377"/>
      <c r="E1" s="377"/>
      <c r="F1" s="377"/>
      <c r="G1" s="378"/>
      <c r="H1" s="379"/>
      <c r="I1" s="243"/>
      <c r="J1" s="243"/>
      <c r="K1" s="243"/>
      <c r="L1" s="243"/>
      <c r="M1" s="243"/>
      <c r="N1" s="243"/>
      <c r="O1" s="243"/>
      <c r="P1" s="243"/>
      <c r="Q1" s="243"/>
      <c r="R1" s="243"/>
      <c r="S1" s="243"/>
      <c r="T1" s="243"/>
      <c r="U1" s="243"/>
      <c r="V1" s="243"/>
      <c r="W1" s="243"/>
      <c r="X1" s="243"/>
      <c r="Y1" s="243"/>
      <c r="Z1" s="243"/>
      <c r="AA1" s="243"/>
      <c r="AB1" s="243"/>
    </row>
    <row r="2" spans="1:28" ht="23.25" customHeight="1" x14ac:dyDescent="0.2">
      <c r="A2" s="377"/>
      <c r="B2" s="377"/>
      <c r="C2" s="377"/>
      <c r="D2" s="377"/>
      <c r="E2" s="377"/>
      <c r="F2" s="377"/>
      <c r="G2" s="378"/>
      <c r="H2" s="379"/>
      <c r="I2" s="243"/>
      <c r="J2" s="243"/>
      <c r="K2" s="243"/>
      <c r="L2" s="243"/>
      <c r="M2" s="243"/>
      <c r="N2" s="243"/>
      <c r="O2" s="243"/>
      <c r="P2" s="243"/>
      <c r="Q2" s="243"/>
      <c r="R2" s="243"/>
      <c r="S2" s="243"/>
      <c r="T2" s="243"/>
      <c r="U2" s="243"/>
      <c r="V2" s="243"/>
      <c r="W2" s="243"/>
      <c r="X2" s="243"/>
      <c r="Y2" s="243"/>
      <c r="Z2" s="243"/>
      <c r="AA2" s="243"/>
      <c r="AB2" s="243"/>
    </row>
    <row r="3" spans="1:28" ht="23.25" customHeight="1" x14ac:dyDescent="0.2">
      <c r="A3" s="377"/>
      <c r="B3" s="377"/>
      <c r="C3" s="377"/>
      <c r="D3" s="377"/>
      <c r="E3" s="377"/>
      <c r="F3" s="377"/>
      <c r="G3" s="378"/>
      <c r="H3" s="379"/>
      <c r="I3" s="243"/>
      <c r="J3" s="243"/>
      <c r="K3" s="243"/>
      <c r="L3" s="243"/>
      <c r="M3" s="243"/>
      <c r="N3" s="243"/>
      <c r="O3" s="243"/>
      <c r="P3" s="243"/>
      <c r="Q3" s="243"/>
      <c r="R3" s="243"/>
      <c r="S3" s="243"/>
      <c r="T3" s="243"/>
      <c r="U3" s="243"/>
      <c r="V3" s="243"/>
      <c r="W3" s="243"/>
      <c r="X3" s="243"/>
      <c r="Y3" s="243"/>
      <c r="Z3" s="243"/>
      <c r="AA3" s="243"/>
      <c r="AB3" s="243"/>
    </row>
    <row r="4" spans="1:28" ht="19" x14ac:dyDescent="0.25">
      <c r="A4" s="380" t="s">
        <v>5</v>
      </c>
      <c r="B4" s="380"/>
      <c r="C4" s="380"/>
      <c r="D4" s="380"/>
      <c r="E4" s="380"/>
      <c r="F4" s="380"/>
      <c r="G4" s="378"/>
      <c r="H4" s="379"/>
      <c r="I4" s="243"/>
      <c r="J4" s="243"/>
      <c r="K4" s="243"/>
      <c r="L4" s="243"/>
      <c r="M4" s="243"/>
      <c r="N4" s="243"/>
      <c r="O4" s="243"/>
      <c r="P4" s="243"/>
      <c r="Q4" s="243"/>
      <c r="R4" s="243"/>
      <c r="S4" s="243"/>
      <c r="T4" s="243"/>
      <c r="U4" s="243"/>
      <c r="V4" s="243"/>
      <c r="W4" s="243"/>
      <c r="X4" s="243"/>
      <c r="Y4" s="243"/>
      <c r="Z4" s="243"/>
      <c r="AA4" s="243"/>
      <c r="AB4" s="243"/>
    </row>
    <row r="5" spans="1:28" ht="19" x14ac:dyDescent="0.25">
      <c r="A5" s="381" t="s">
        <v>110</v>
      </c>
      <c r="B5" s="381"/>
      <c r="C5" s="381"/>
      <c r="D5" s="381"/>
      <c r="E5" s="381"/>
      <c r="F5" s="381"/>
      <c r="G5" s="381"/>
      <c r="H5" s="382"/>
      <c r="I5" s="243"/>
      <c r="J5" s="243"/>
      <c r="K5" s="243"/>
      <c r="L5" s="243"/>
      <c r="M5" s="243"/>
      <c r="N5" s="243"/>
      <c r="O5" s="243"/>
      <c r="P5" s="243"/>
      <c r="Q5" s="243"/>
      <c r="R5" s="243"/>
      <c r="S5" s="243"/>
      <c r="T5" s="243"/>
      <c r="U5" s="243"/>
      <c r="V5" s="243"/>
      <c r="W5" s="243"/>
      <c r="X5" s="243"/>
      <c r="Y5" s="243"/>
      <c r="Z5" s="243"/>
      <c r="AA5" s="243"/>
      <c r="AB5" s="243"/>
    </row>
    <row r="6" spans="1:28" ht="20" thickBot="1" x14ac:dyDescent="0.3">
      <c r="A6" s="360" t="s">
        <v>116</v>
      </c>
      <c r="B6" s="360"/>
      <c r="C6" s="360"/>
      <c r="D6" s="360"/>
      <c r="E6" s="360"/>
      <c r="F6" s="360"/>
      <c r="G6" s="360"/>
      <c r="H6" s="361"/>
      <c r="I6" s="243"/>
      <c r="J6" s="243"/>
      <c r="K6" s="243"/>
      <c r="L6" s="243"/>
      <c r="M6" s="243"/>
      <c r="N6" s="243"/>
      <c r="O6" s="243"/>
      <c r="P6" s="243"/>
      <c r="Q6" s="243"/>
      <c r="R6" s="243"/>
      <c r="S6" s="243"/>
      <c r="T6" s="243"/>
      <c r="U6" s="243"/>
      <c r="V6" s="243"/>
      <c r="W6" s="243"/>
      <c r="X6" s="243"/>
      <c r="Y6" s="243"/>
      <c r="Z6" s="243"/>
      <c r="AA6" s="243"/>
      <c r="AB6" s="243"/>
    </row>
    <row r="7" spans="1:28" ht="16" thickTop="1" x14ac:dyDescent="0.2">
      <c r="A7" s="30"/>
      <c r="B7" s="36"/>
      <c r="C7" s="44"/>
      <c r="D7" s="44"/>
      <c r="E7" s="44"/>
      <c r="F7" s="44"/>
      <c r="G7" s="44"/>
      <c r="H7" s="44"/>
      <c r="I7" s="243"/>
      <c r="J7" s="243"/>
      <c r="K7" s="243"/>
      <c r="L7" s="243"/>
      <c r="M7" s="243"/>
      <c r="N7" s="243"/>
      <c r="O7" s="243"/>
      <c r="P7" s="243"/>
      <c r="Q7" s="243"/>
      <c r="R7" s="243"/>
      <c r="S7" s="243"/>
      <c r="T7" s="243"/>
      <c r="U7" s="243"/>
      <c r="V7" s="243"/>
      <c r="W7" s="243"/>
      <c r="X7" s="243"/>
      <c r="Y7" s="243"/>
      <c r="Z7" s="243"/>
      <c r="AA7" s="243"/>
      <c r="AB7" s="243"/>
    </row>
    <row r="8" spans="1:28" x14ac:dyDescent="0.2">
      <c r="A8" s="243"/>
      <c r="B8" s="243"/>
      <c r="C8" s="243"/>
      <c r="D8" s="243"/>
      <c r="E8" s="243"/>
      <c r="F8" s="243"/>
      <c r="G8" s="243"/>
      <c r="H8" s="243"/>
      <c r="I8" s="243"/>
      <c r="J8" s="243"/>
      <c r="K8" s="243"/>
      <c r="L8" s="243"/>
      <c r="M8" s="243"/>
      <c r="N8" s="243"/>
      <c r="O8" s="243"/>
      <c r="P8" s="243"/>
      <c r="Q8" s="243"/>
      <c r="R8" s="243"/>
      <c r="S8" s="243"/>
      <c r="T8" s="243"/>
      <c r="U8" s="243"/>
      <c r="V8" s="243"/>
      <c r="W8" s="243"/>
      <c r="X8" s="243"/>
      <c r="Y8" s="243"/>
      <c r="Z8" s="243"/>
      <c r="AA8" s="243"/>
      <c r="AB8" s="243"/>
    </row>
    <row r="9" spans="1:28" x14ac:dyDescent="0.2">
      <c r="A9" s="243"/>
      <c r="B9" s="243"/>
      <c r="C9" s="243"/>
      <c r="D9" s="243"/>
      <c r="E9" s="243"/>
      <c r="F9" s="243"/>
      <c r="G9" s="243"/>
      <c r="H9" s="243"/>
      <c r="I9" s="243"/>
      <c r="J9" s="243"/>
      <c r="K9" s="243"/>
      <c r="L9" s="243"/>
      <c r="M9" s="243"/>
      <c r="N9" s="243"/>
      <c r="O9" s="243"/>
      <c r="P9" s="243"/>
      <c r="Q9" s="243"/>
      <c r="R9" s="243"/>
      <c r="S9" s="243"/>
      <c r="T9" s="243"/>
      <c r="U9" s="243"/>
      <c r="V9" s="243"/>
      <c r="W9" s="243"/>
      <c r="X9" s="243"/>
      <c r="Y9" s="243"/>
      <c r="Z9" s="243"/>
      <c r="AA9" s="243"/>
      <c r="AB9" s="243"/>
    </row>
    <row r="10" spans="1:28" ht="19" x14ac:dyDescent="0.25">
      <c r="A10" s="358" t="s">
        <v>117</v>
      </c>
      <c r="B10" s="358"/>
      <c r="C10" s="358"/>
      <c r="D10" s="358"/>
      <c r="E10" s="358"/>
      <c r="F10" s="358"/>
      <c r="G10" s="358"/>
      <c r="H10" s="358"/>
      <c r="I10" s="358"/>
      <c r="J10" s="358"/>
      <c r="K10" s="243"/>
      <c r="L10" s="243"/>
      <c r="M10" s="243"/>
      <c r="N10" s="243"/>
      <c r="O10" s="243"/>
      <c r="P10" s="243"/>
      <c r="Q10" s="243"/>
      <c r="R10" s="243"/>
      <c r="S10" s="243"/>
      <c r="T10" s="243"/>
      <c r="U10" s="243"/>
      <c r="V10" s="243"/>
      <c r="W10" s="243"/>
      <c r="X10" s="243"/>
      <c r="Y10" s="243"/>
      <c r="Z10" s="243"/>
      <c r="AA10" s="243"/>
      <c r="AB10" s="243"/>
    </row>
    <row r="11" spans="1:28" x14ac:dyDescent="0.2">
      <c r="A11" s="243"/>
      <c r="B11" s="243"/>
      <c r="C11" s="243"/>
      <c r="D11" s="243"/>
      <c r="E11" s="243"/>
      <c r="F11" s="243"/>
      <c r="G11" s="243"/>
      <c r="H11" s="243"/>
      <c r="I11" s="243"/>
      <c r="J11" s="243"/>
      <c r="K11" s="243"/>
      <c r="L11" s="243"/>
      <c r="M11" s="243"/>
      <c r="N11" s="243"/>
      <c r="O11" s="243"/>
      <c r="P11" s="243"/>
      <c r="Q11" s="243"/>
      <c r="R11" s="243"/>
      <c r="S11" s="243"/>
      <c r="T11" s="243"/>
      <c r="U11" s="243"/>
      <c r="V11" s="243"/>
      <c r="W11" s="243"/>
      <c r="X11" s="243"/>
      <c r="Y11" s="243"/>
      <c r="Z11" s="243"/>
      <c r="AA11" s="243"/>
      <c r="AB11" s="243"/>
    </row>
    <row r="12" spans="1:28" x14ac:dyDescent="0.2">
      <c r="A12" s="243"/>
      <c r="B12" s="243"/>
      <c r="C12" s="243"/>
      <c r="D12" s="243"/>
      <c r="E12" s="243"/>
      <c r="F12" s="243"/>
      <c r="G12" s="243"/>
      <c r="H12" s="243"/>
      <c r="I12" s="243"/>
      <c r="J12" s="243"/>
      <c r="K12" s="243"/>
      <c r="L12" s="243"/>
      <c r="M12" s="243"/>
      <c r="N12" s="243"/>
      <c r="O12" s="243"/>
      <c r="P12" s="243"/>
      <c r="Q12" s="243"/>
      <c r="R12" s="243"/>
      <c r="S12" s="243"/>
      <c r="T12" s="243"/>
      <c r="U12" s="243"/>
      <c r="V12" s="243"/>
      <c r="W12" s="243"/>
      <c r="X12" s="243"/>
      <c r="Y12" s="243"/>
      <c r="Z12" s="243"/>
      <c r="AA12" s="243"/>
      <c r="AB12" s="243"/>
    </row>
    <row r="13" spans="1:28" x14ac:dyDescent="0.2">
      <c r="A13" s="243"/>
      <c r="B13" s="243"/>
      <c r="C13" s="243"/>
      <c r="D13" s="243"/>
      <c r="E13" s="243"/>
      <c r="F13" s="243"/>
      <c r="G13" s="243"/>
      <c r="H13" s="243"/>
      <c r="I13" s="243"/>
      <c r="J13" s="243"/>
      <c r="K13" s="243"/>
      <c r="L13" s="243"/>
      <c r="M13" s="243"/>
      <c r="N13" s="243"/>
      <c r="O13" s="243"/>
      <c r="P13" s="243"/>
      <c r="Q13" s="243"/>
      <c r="R13" s="243"/>
      <c r="S13" s="243"/>
      <c r="T13" s="243"/>
      <c r="U13" s="243"/>
      <c r="V13" s="243"/>
      <c r="W13" s="243"/>
      <c r="X13" s="243"/>
      <c r="Y13" s="243"/>
      <c r="Z13" s="243"/>
      <c r="AA13" s="243"/>
      <c r="AB13" s="243"/>
    </row>
    <row r="14" spans="1:28" x14ac:dyDescent="0.2">
      <c r="A14" s="243"/>
      <c r="B14" s="243"/>
      <c r="C14" s="243"/>
      <c r="D14" s="243"/>
      <c r="E14" s="243"/>
      <c r="F14" s="243"/>
      <c r="G14" s="243"/>
      <c r="H14" s="243"/>
      <c r="I14" s="243"/>
      <c r="J14" s="243"/>
      <c r="K14" s="243"/>
      <c r="L14" s="243"/>
      <c r="M14" s="243"/>
      <c r="N14" s="243"/>
      <c r="O14" s="243"/>
      <c r="P14" s="243"/>
      <c r="Q14" s="243"/>
      <c r="R14" s="243"/>
      <c r="S14" s="243"/>
      <c r="T14" s="243"/>
      <c r="U14" s="243"/>
      <c r="V14" s="243"/>
      <c r="W14" s="243"/>
      <c r="X14" s="243"/>
      <c r="Y14" s="243"/>
      <c r="Z14" s="243"/>
      <c r="AA14" s="243"/>
      <c r="AB14" s="243"/>
    </row>
    <row r="15" spans="1:28" x14ac:dyDescent="0.2">
      <c r="A15" s="243"/>
      <c r="B15" s="243"/>
      <c r="C15" s="243"/>
      <c r="D15" s="243"/>
      <c r="E15" s="243"/>
      <c r="F15" s="243"/>
      <c r="G15" s="243"/>
      <c r="H15" s="243"/>
      <c r="I15" s="243"/>
      <c r="J15" s="243"/>
      <c r="K15" s="243"/>
      <c r="L15" s="243"/>
      <c r="M15" s="243"/>
      <c r="N15" s="243"/>
      <c r="O15" s="243"/>
      <c r="P15" s="243"/>
      <c r="Q15" s="243"/>
      <c r="R15" s="243"/>
      <c r="S15" s="243"/>
      <c r="T15" s="243"/>
      <c r="U15" s="243"/>
      <c r="V15" s="243"/>
      <c r="W15" s="243"/>
      <c r="X15" s="243"/>
      <c r="Y15" s="243"/>
      <c r="Z15" s="243"/>
      <c r="AA15" s="243"/>
      <c r="AB15" s="243"/>
    </row>
    <row r="16" spans="1:28" x14ac:dyDescent="0.2">
      <c r="A16" s="243"/>
      <c r="B16" s="243"/>
      <c r="C16" s="243"/>
      <c r="D16" s="243"/>
      <c r="E16" s="243"/>
      <c r="F16" s="243"/>
      <c r="G16" s="243"/>
      <c r="H16" s="243"/>
      <c r="I16" s="243"/>
      <c r="J16" s="243"/>
      <c r="K16" s="243"/>
      <c r="L16" s="243"/>
      <c r="M16" s="243"/>
      <c r="N16" s="243"/>
      <c r="O16" s="243"/>
      <c r="P16" s="243"/>
      <c r="Q16" s="243"/>
      <c r="R16" s="243"/>
      <c r="S16" s="243"/>
      <c r="T16" s="243"/>
      <c r="U16" s="243"/>
      <c r="V16" s="243"/>
      <c r="W16" s="243"/>
      <c r="X16" s="243"/>
      <c r="Y16" s="243"/>
      <c r="Z16" s="243"/>
      <c r="AA16" s="243"/>
      <c r="AB16" s="243"/>
    </row>
    <row r="17" spans="1:28" x14ac:dyDescent="0.2">
      <c r="A17" s="243"/>
      <c r="B17" s="243"/>
      <c r="C17" s="243"/>
      <c r="D17" s="243"/>
      <c r="E17" s="243"/>
      <c r="F17" s="243"/>
      <c r="G17" s="243"/>
      <c r="H17" s="243"/>
      <c r="I17" s="243"/>
      <c r="J17" s="243"/>
      <c r="K17" s="243"/>
      <c r="L17" s="243"/>
      <c r="M17" s="243"/>
      <c r="N17" s="243"/>
      <c r="O17" s="243"/>
      <c r="P17" s="243"/>
      <c r="Q17" s="243"/>
      <c r="R17" s="243"/>
      <c r="S17" s="243"/>
      <c r="T17" s="243"/>
      <c r="U17" s="243"/>
      <c r="V17" s="243"/>
      <c r="W17" s="243"/>
      <c r="X17" s="243"/>
      <c r="Y17" s="243"/>
      <c r="Z17" s="243"/>
      <c r="AA17" s="243"/>
      <c r="AB17" s="243"/>
    </row>
    <row r="18" spans="1:28" x14ac:dyDescent="0.2">
      <c r="A18" s="243"/>
      <c r="B18" s="243"/>
      <c r="C18" s="243"/>
      <c r="D18" s="243"/>
      <c r="E18" s="243"/>
      <c r="F18" s="243"/>
      <c r="G18" s="243"/>
      <c r="H18" s="243"/>
      <c r="I18" s="243"/>
      <c r="J18" s="243"/>
      <c r="K18" s="243"/>
      <c r="L18" s="243"/>
      <c r="M18" s="243"/>
      <c r="N18" s="243"/>
      <c r="O18" s="243"/>
      <c r="P18" s="243"/>
      <c r="Q18" s="243"/>
      <c r="R18" s="243"/>
      <c r="S18" s="243"/>
      <c r="T18" s="243"/>
      <c r="U18" s="243"/>
      <c r="V18" s="243"/>
      <c r="W18" s="243"/>
      <c r="X18" s="243"/>
      <c r="Y18" s="243"/>
      <c r="Z18" s="243"/>
      <c r="AA18" s="243"/>
      <c r="AB18" s="243"/>
    </row>
    <row r="19" spans="1:28" x14ac:dyDescent="0.2">
      <c r="A19" s="243"/>
      <c r="B19" s="243"/>
      <c r="C19" s="243"/>
      <c r="D19" s="243"/>
      <c r="E19" s="243"/>
      <c r="F19" s="243"/>
      <c r="G19" s="243"/>
      <c r="H19" s="243"/>
      <c r="I19" s="243"/>
      <c r="J19" s="243"/>
      <c r="K19" s="243"/>
      <c r="L19" s="243"/>
      <c r="M19" s="243"/>
      <c r="N19" s="243"/>
      <c r="O19" s="243"/>
      <c r="P19" s="243"/>
      <c r="Q19" s="243"/>
      <c r="R19" s="243"/>
      <c r="S19" s="243"/>
      <c r="T19" s="243"/>
      <c r="U19" s="243"/>
      <c r="V19" s="243"/>
      <c r="W19" s="243"/>
      <c r="X19" s="243"/>
      <c r="Y19" s="243"/>
      <c r="Z19" s="243"/>
      <c r="AA19" s="243"/>
      <c r="AB19" s="243"/>
    </row>
    <row r="20" spans="1:28" x14ac:dyDescent="0.2">
      <c r="A20" s="243"/>
      <c r="B20" s="243"/>
      <c r="C20" s="243"/>
      <c r="D20" s="243"/>
      <c r="E20" s="243"/>
      <c r="F20" s="243"/>
      <c r="G20" s="243"/>
      <c r="H20" s="243"/>
      <c r="I20" s="243"/>
      <c r="J20" s="243"/>
      <c r="K20" s="243"/>
      <c r="L20" s="243"/>
      <c r="M20" s="243"/>
      <c r="N20" s="243"/>
      <c r="O20" s="243"/>
      <c r="P20" s="243"/>
      <c r="Q20" s="243"/>
      <c r="R20" s="243"/>
      <c r="S20" s="243"/>
      <c r="T20" s="243"/>
      <c r="U20" s="243"/>
      <c r="V20" s="243"/>
      <c r="W20" s="243"/>
      <c r="X20" s="243"/>
      <c r="Y20" s="243"/>
      <c r="Z20" s="243"/>
      <c r="AA20" s="243"/>
      <c r="AB20" s="243"/>
    </row>
    <row r="21" spans="1:28" x14ac:dyDescent="0.2">
      <c r="A21" s="243"/>
      <c r="B21" s="243"/>
      <c r="C21" s="243"/>
      <c r="D21" s="243"/>
      <c r="E21" s="243"/>
      <c r="F21" s="243"/>
      <c r="G21" s="243"/>
      <c r="H21" s="243"/>
      <c r="I21" s="243"/>
      <c r="J21" s="243"/>
      <c r="K21" s="243"/>
      <c r="L21" s="243"/>
      <c r="M21" s="243"/>
      <c r="N21" s="243"/>
      <c r="O21" s="243"/>
      <c r="P21" s="243"/>
      <c r="Q21" s="243"/>
      <c r="R21" s="243"/>
      <c r="S21" s="243"/>
      <c r="T21" s="243"/>
      <c r="U21" s="243"/>
      <c r="V21" s="243"/>
      <c r="W21" s="243"/>
      <c r="X21" s="243"/>
      <c r="Y21" s="243"/>
      <c r="Z21" s="243"/>
      <c r="AA21" s="243"/>
      <c r="AB21" s="243"/>
    </row>
    <row r="22" spans="1:28" x14ac:dyDescent="0.2">
      <c r="A22" s="243"/>
      <c r="B22" s="243"/>
      <c r="C22" s="243"/>
      <c r="D22" s="243"/>
      <c r="E22" s="243"/>
      <c r="F22" s="243"/>
      <c r="G22" s="243"/>
      <c r="H22" s="243"/>
      <c r="I22" s="243"/>
      <c r="J22" s="243"/>
      <c r="K22" s="243"/>
      <c r="L22" s="243"/>
      <c r="M22" s="243"/>
      <c r="N22" s="243"/>
      <c r="O22" s="243"/>
      <c r="P22" s="243"/>
      <c r="Q22" s="243"/>
      <c r="R22" s="243"/>
      <c r="S22" s="243"/>
      <c r="T22" s="243"/>
      <c r="U22" s="243"/>
      <c r="V22" s="243"/>
      <c r="W22" s="243"/>
      <c r="X22" s="243"/>
      <c r="Y22" s="243"/>
      <c r="Z22" s="243"/>
      <c r="AA22" s="243"/>
      <c r="AB22" s="243"/>
    </row>
    <row r="23" spans="1:28" x14ac:dyDescent="0.2">
      <c r="A23" s="243"/>
      <c r="B23" s="243"/>
      <c r="C23" s="243"/>
      <c r="D23" s="243"/>
      <c r="E23" s="243"/>
      <c r="F23" s="243"/>
      <c r="G23" s="243"/>
      <c r="H23" s="243"/>
      <c r="I23" s="243"/>
      <c r="J23" s="243"/>
      <c r="K23" s="243"/>
      <c r="L23" s="243"/>
      <c r="M23" s="243"/>
      <c r="N23" s="243"/>
      <c r="O23" s="243"/>
      <c r="P23" s="243"/>
      <c r="Q23" s="243"/>
      <c r="R23" s="243"/>
      <c r="S23" s="243"/>
      <c r="T23" s="243"/>
      <c r="U23" s="243"/>
      <c r="V23" s="243"/>
      <c r="W23" s="243"/>
      <c r="X23" s="243"/>
      <c r="Y23" s="243"/>
      <c r="Z23" s="243"/>
      <c r="AA23" s="243"/>
      <c r="AB23" s="243"/>
    </row>
    <row r="24" spans="1:28" x14ac:dyDescent="0.2">
      <c r="A24" s="243"/>
      <c r="B24" s="243"/>
      <c r="C24" s="243"/>
      <c r="D24" s="243"/>
      <c r="E24" s="243"/>
      <c r="F24" s="243"/>
      <c r="G24" s="243"/>
      <c r="H24" s="243"/>
      <c r="I24" s="243"/>
      <c r="J24" s="243"/>
      <c r="K24" s="243"/>
      <c r="L24" s="243"/>
      <c r="M24" s="243"/>
      <c r="N24" s="243"/>
      <c r="O24" s="243"/>
      <c r="P24" s="243"/>
      <c r="Q24" s="243"/>
      <c r="R24" s="243"/>
      <c r="S24" s="243"/>
      <c r="T24" s="243"/>
      <c r="U24" s="243"/>
      <c r="V24" s="243"/>
      <c r="W24" s="243"/>
      <c r="X24" s="243"/>
      <c r="Y24" s="243"/>
      <c r="Z24" s="243"/>
      <c r="AA24" s="243"/>
      <c r="AB24" s="243"/>
    </row>
    <row r="25" spans="1:28" x14ac:dyDescent="0.2">
      <c r="A25" s="243"/>
      <c r="B25" s="243"/>
      <c r="C25" s="243"/>
      <c r="D25" s="243"/>
      <c r="E25" s="243"/>
      <c r="F25" s="243"/>
      <c r="G25" s="243"/>
      <c r="H25" s="243"/>
      <c r="I25" s="243"/>
      <c r="J25" s="243"/>
      <c r="K25" s="243"/>
      <c r="L25" s="243"/>
      <c r="M25" s="243"/>
      <c r="N25" s="243"/>
      <c r="O25" s="243"/>
      <c r="P25" s="243"/>
      <c r="Q25" s="243"/>
      <c r="R25" s="243"/>
      <c r="S25" s="243"/>
      <c r="T25" s="243"/>
      <c r="U25" s="243"/>
      <c r="V25" s="243"/>
      <c r="W25" s="243"/>
      <c r="X25" s="243"/>
      <c r="Y25" s="243"/>
      <c r="Z25" s="243"/>
      <c r="AA25" s="243"/>
      <c r="AB25" s="243"/>
    </row>
    <row r="26" spans="1:28" x14ac:dyDescent="0.2">
      <c r="A26" s="243"/>
      <c r="B26" s="243"/>
      <c r="C26" s="243"/>
      <c r="D26" s="243"/>
      <c r="E26" s="243"/>
      <c r="F26" s="243"/>
      <c r="G26" s="243"/>
      <c r="H26" s="243"/>
      <c r="I26" s="243"/>
      <c r="J26" s="243"/>
      <c r="K26" s="243"/>
      <c r="L26" s="243"/>
      <c r="M26" s="243"/>
      <c r="N26" s="243"/>
      <c r="O26" s="243"/>
      <c r="P26" s="243"/>
      <c r="Q26" s="243"/>
      <c r="R26" s="243"/>
      <c r="S26" s="243"/>
      <c r="T26" s="243"/>
      <c r="U26" s="243"/>
      <c r="V26" s="243"/>
      <c r="W26" s="243"/>
      <c r="X26" s="243"/>
      <c r="Y26" s="243"/>
      <c r="Z26" s="243"/>
      <c r="AA26" s="243"/>
      <c r="AB26" s="243"/>
    </row>
    <row r="27" spans="1:28" x14ac:dyDescent="0.2">
      <c r="A27" s="243"/>
      <c r="B27" s="243"/>
      <c r="C27" s="243"/>
      <c r="D27" s="243"/>
      <c r="E27" s="243"/>
      <c r="F27" s="243"/>
      <c r="G27" s="243"/>
      <c r="H27" s="243"/>
      <c r="I27" s="243"/>
      <c r="J27" s="243"/>
      <c r="K27" s="243"/>
      <c r="L27" s="243"/>
      <c r="M27" s="243"/>
      <c r="N27" s="243"/>
      <c r="O27" s="243"/>
      <c r="P27" s="243"/>
      <c r="Q27" s="243"/>
      <c r="R27" s="243"/>
      <c r="S27" s="243"/>
      <c r="T27" s="243"/>
      <c r="U27" s="243"/>
      <c r="V27" s="243"/>
      <c r="W27" s="243"/>
      <c r="X27" s="243"/>
      <c r="Y27" s="243"/>
      <c r="Z27" s="243"/>
      <c r="AA27" s="243"/>
      <c r="AB27" s="243"/>
    </row>
    <row r="28" spans="1:28" x14ac:dyDescent="0.2">
      <c r="A28" s="243"/>
      <c r="B28" s="243"/>
      <c r="C28" s="243"/>
      <c r="D28" s="243"/>
      <c r="E28" s="243"/>
      <c r="F28" s="243"/>
      <c r="G28" s="243"/>
      <c r="H28" s="243"/>
      <c r="I28" s="243"/>
      <c r="J28" s="243"/>
      <c r="K28" s="243"/>
      <c r="L28" s="243"/>
      <c r="M28" s="243"/>
      <c r="N28" s="243"/>
      <c r="O28" s="243"/>
      <c r="P28" s="243"/>
      <c r="Q28" s="243"/>
      <c r="R28" s="243"/>
      <c r="S28" s="243"/>
      <c r="T28" s="243"/>
      <c r="U28" s="243"/>
      <c r="V28" s="243"/>
      <c r="W28" s="243"/>
      <c r="X28" s="243"/>
      <c r="Y28" s="243"/>
      <c r="Z28" s="243"/>
      <c r="AA28" s="243"/>
      <c r="AB28" s="243"/>
    </row>
    <row r="29" spans="1:28" x14ac:dyDescent="0.2">
      <c r="A29" s="243"/>
      <c r="B29" s="243"/>
      <c r="C29" s="243"/>
      <c r="D29" s="243"/>
      <c r="E29" s="243"/>
      <c r="F29" s="243"/>
      <c r="G29" s="243"/>
      <c r="H29" s="243"/>
      <c r="I29" s="243"/>
      <c r="J29" s="243"/>
      <c r="K29" s="243"/>
      <c r="L29" s="243"/>
      <c r="M29" s="243"/>
      <c r="N29" s="243"/>
      <c r="O29" s="243"/>
      <c r="P29" s="243"/>
      <c r="Q29" s="243"/>
      <c r="R29" s="243"/>
      <c r="S29" s="243"/>
      <c r="T29" s="243"/>
      <c r="U29" s="243"/>
      <c r="V29" s="243"/>
      <c r="W29" s="243"/>
      <c r="X29" s="243"/>
      <c r="Y29" s="243"/>
      <c r="Z29" s="243"/>
      <c r="AA29" s="243"/>
      <c r="AB29" s="243"/>
    </row>
    <row r="30" spans="1:28" x14ac:dyDescent="0.2">
      <c r="A30" s="243"/>
      <c r="B30" s="243"/>
      <c r="C30" s="243"/>
      <c r="D30" s="243"/>
      <c r="E30" s="243"/>
      <c r="F30" s="243"/>
      <c r="G30" s="243"/>
      <c r="H30" s="243"/>
      <c r="I30" s="243"/>
      <c r="J30" s="243"/>
      <c r="K30" s="243"/>
      <c r="L30" s="243"/>
      <c r="M30" s="243"/>
      <c r="N30" s="243"/>
      <c r="O30" s="243"/>
      <c r="P30" s="243"/>
      <c r="Q30" s="243"/>
      <c r="R30" s="243"/>
      <c r="S30" s="243"/>
      <c r="T30" s="243"/>
      <c r="U30" s="243"/>
      <c r="V30" s="243"/>
      <c r="W30" s="243"/>
      <c r="X30" s="243"/>
      <c r="Y30" s="243"/>
      <c r="Z30" s="243"/>
      <c r="AA30" s="243"/>
      <c r="AB30" s="243"/>
    </row>
    <row r="31" spans="1:28" x14ac:dyDescent="0.2">
      <c r="A31" s="243"/>
      <c r="B31" s="243"/>
      <c r="C31" s="243"/>
      <c r="D31" s="243"/>
      <c r="E31" s="243"/>
      <c r="F31" s="243"/>
      <c r="G31" s="243"/>
      <c r="H31" s="243"/>
      <c r="I31" s="243"/>
      <c r="J31" s="243"/>
      <c r="K31" s="243"/>
      <c r="L31" s="243"/>
      <c r="M31" s="243"/>
      <c r="N31" s="243"/>
      <c r="O31" s="243"/>
      <c r="P31" s="243"/>
      <c r="Q31" s="243"/>
      <c r="R31" s="243"/>
      <c r="S31" s="243"/>
      <c r="T31" s="243"/>
      <c r="U31" s="243"/>
      <c r="V31" s="243"/>
      <c r="W31" s="243"/>
      <c r="X31" s="243"/>
      <c r="Y31" s="243"/>
      <c r="Z31" s="243"/>
      <c r="AA31" s="243"/>
      <c r="AB31" s="243"/>
    </row>
    <row r="32" spans="1:28" x14ac:dyDescent="0.2">
      <c r="A32" s="243"/>
      <c r="B32" s="243"/>
      <c r="C32" s="243"/>
      <c r="D32" s="243"/>
      <c r="E32" s="243"/>
      <c r="F32" s="243"/>
      <c r="G32" s="243"/>
      <c r="H32" s="243"/>
      <c r="I32" s="243"/>
      <c r="J32" s="243"/>
      <c r="K32" s="243"/>
      <c r="L32" s="243"/>
      <c r="M32" s="243"/>
      <c r="N32" s="243"/>
      <c r="O32" s="243"/>
      <c r="P32" s="243"/>
      <c r="Q32" s="243"/>
      <c r="R32" s="243"/>
      <c r="S32" s="243"/>
      <c r="T32" s="243"/>
      <c r="U32" s="243"/>
      <c r="V32" s="243"/>
      <c r="W32" s="243"/>
      <c r="X32" s="243"/>
      <c r="Y32" s="243"/>
      <c r="Z32" s="243"/>
      <c r="AA32" s="243"/>
      <c r="AB32" s="243"/>
    </row>
    <row r="33" spans="1:28" x14ac:dyDescent="0.2">
      <c r="A33" s="243"/>
      <c r="B33" s="243"/>
      <c r="C33" s="243"/>
      <c r="D33" s="243"/>
      <c r="E33" s="243"/>
      <c r="F33" s="243"/>
      <c r="G33" s="243"/>
      <c r="H33" s="243"/>
      <c r="I33" s="243"/>
      <c r="J33" s="243"/>
      <c r="K33" s="243"/>
      <c r="L33" s="243"/>
      <c r="M33" s="243"/>
      <c r="N33" s="243"/>
      <c r="O33" s="243"/>
      <c r="P33" s="243"/>
      <c r="Q33" s="243"/>
      <c r="R33" s="243"/>
      <c r="S33" s="243"/>
      <c r="T33" s="243"/>
      <c r="U33" s="243"/>
      <c r="V33" s="243"/>
      <c r="W33" s="243"/>
      <c r="X33" s="243"/>
      <c r="Y33" s="243"/>
      <c r="Z33" s="243"/>
      <c r="AA33" s="243"/>
      <c r="AB33" s="243"/>
    </row>
    <row r="34" spans="1:28" x14ac:dyDescent="0.2">
      <c r="A34" s="243"/>
      <c r="B34" s="243"/>
      <c r="C34" s="243"/>
      <c r="D34" s="243"/>
      <c r="E34" s="243"/>
      <c r="F34" s="243"/>
      <c r="G34" s="243"/>
      <c r="H34" s="243"/>
      <c r="I34" s="243"/>
      <c r="J34" s="243"/>
      <c r="K34" s="243"/>
      <c r="L34" s="243"/>
      <c r="M34" s="243"/>
      <c r="N34" s="243"/>
      <c r="O34" s="243"/>
      <c r="P34" s="243"/>
      <c r="Q34" s="243"/>
      <c r="R34" s="243"/>
      <c r="S34" s="243"/>
      <c r="T34" s="243"/>
      <c r="U34" s="243"/>
      <c r="V34" s="243"/>
      <c r="W34" s="243"/>
      <c r="X34" s="243"/>
      <c r="Y34" s="243"/>
      <c r="Z34" s="243"/>
      <c r="AA34" s="243"/>
      <c r="AB34" s="243"/>
    </row>
    <row r="35" spans="1:28" x14ac:dyDescent="0.2">
      <c r="A35" s="243"/>
      <c r="B35" s="243"/>
      <c r="C35" s="243"/>
      <c r="D35" s="243"/>
      <c r="E35" s="243"/>
      <c r="F35" s="243"/>
      <c r="G35" s="243"/>
      <c r="H35" s="243"/>
      <c r="I35" s="243"/>
      <c r="J35" s="243"/>
      <c r="K35" s="243"/>
      <c r="L35" s="243"/>
      <c r="M35" s="243"/>
      <c r="N35" s="243"/>
      <c r="O35" s="243"/>
      <c r="P35" s="243"/>
      <c r="Q35" s="243"/>
      <c r="R35" s="243"/>
      <c r="S35" s="243"/>
      <c r="T35" s="243"/>
      <c r="U35" s="243"/>
      <c r="V35" s="243"/>
      <c r="W35" s="243"/>
      <c r="X35" s="243"/>
      <c r="Y35" s="243"/>
      <c r="Z35" s="243"/>
      <c r="AA35" s="243"/>
      <c r="AB35" s="243"/>
    </row>
    <row r="36" spans="1:28" x14ac:dyDescent="0.2">
      <c r="A36" s="243"/>
      <c r="B36" s="243"/>
      <c r="C36" s="243"/>
      <c r="D36" s="243"/>
      <c r="E36" s="243"/>
      <c r="F36" s="243"/>
      <c r="G36" s="243"/>
      <c r="H36" s="243"/>
      <c r="I36" s="243"/>
      <c r="J36" s="243"/>
      <c r="K36" s="243"/>
      <c r="L36" s="243"/>
      <c r="M36" s="243"/>
      <c r="N36" s="243"/>
      <c r="O36" s="243"/>
      <c r="P36" s="243"/>
      <c r="Q36" s="243"/>
      <c r="R36" s="243"/>
      <c r="S36" s="243"/>
      <c r="T36" s="243"/>
      <c r="U36" s="243"/>
      <c r="V36" s="243"/>
      <c r="W36" s="243"/>
      <c r="X36" s="243"/>
      <c r="Y36" s="243"/>
      <c r="Z36" s="243"/>
      <c r="AA36" s="243"/>
      <c r="AB36" s="243"/>
    </row>
    <row r="37" spans="1:28" x14ac:dyDescent="0.2">
      <c r="A37" s="243"/>
      <c r="B37" s="243"/>
      <c r="C37" s="243"/>
      <c r="D37" s="243"/>
      <c r="E37" s="243"/>
      <c r="F37" s="243"/>
      <c r="G37" s="243"/>
      <c r="H37" s="243"/>
      <c r="I37" s="243"/>
      <c r="J37" s="243"/>
      <c r="K37" s="243"/>
      <c r="L37" s="243"/>
      <c r="M37" s="243"/>
      <c r="N37" s="243"/>
      <c r="O37" s="243"/>
      <c r="P37" s="243"/>
      <c r="Q37" s="243"/>
      <c r="R37" s="243"/>
      <c r="S37" s="243"/>
      <c r="T37" s="243"/>
      <c r="U37" s="243"/>
      <c r="V37" s="243"/>
      <c r="W37" s="243"/>
      <c r="X37" s="243"/>
      <c r="Y37" s="243"/>
      <c r="Z37" s="243"/>
      <c r="AA37" s="243"/>
      <c r="AB37" s="243"/>
    </row>
    <row r="38" spans="1:28" x14ac:dyDescent="0.2">
      <c r="A38" s="243"/>
      <c r="B38" s="243"/>
      <c r="C38" s="243"/>
      <c r="D38" s="243"/>
      <c r="E38" s="243"/>
      <c r="F38" s="243"/>
      <c r="G38" s="243"/>
      <c r="H38" s="243"/>
      <c r="I38" s="243"/>
      <c r="J38" s="243"/>
      <c r="K38" s="243"/>
      <c r="L38" s="243"/>
      <c r="M38" s="243"/>
      <c r="N38" s="243"/>
      <c r="O38" s="243"/>
      <c r="P38" s="243"/>
      <c r="Q38" s="243"/>
      <c r="R38" s="243"/>
      <c r="S38" s="243"/>
      <c r="T38" s="243"/>
      <c r="U38" s="243"/>
      <c r="V38" s="243"/>
      <c r="W38" s="243"/>
      <c r="X38" s="243"/>
      <c r="Y38" s="243"/>
      <c r="Z38" s="243"/>
      <c r="AA38" s="243"/>
      <c r="AB38" s="243"/>
    </row>
    <row r="39" spans="1:28" x14ac:dyDescent="0.2">
      <c r="A39" s="243"/>
      <c r="B39" s="243"/>
      <c r="C39" s="243"/>
      <c r="D39" s="243"/>
      <c r="E39" s="243"/>
      <c r="F39" s="243"/>
      <c r="G39" s="243"/>
      <c r="H39" s="243"/>
      <c r="I39" s="243"/>
      <c r="J39" s="243"/>
      <c r="K39" s="243"/>
      <c r="L39" s="243"/>
      <c r="M39" s="243"/>
      <c r="N39" s="243"/>
      <c r="O39" s="243"/>
      <c r="P39" s="243"/>
      <c r="Q39" s="243"/>
      <c r="R39" s="243"/>
      <c r="S39" s="243"/>
      <c r="T39" s="243"/>
      <c r="U39" s="243"/>
      <c r="V39" s="243"/>
      <c r="W39" s="243"/>
      <c r="X39" s="243"/>
      <c r="Y39" s="243"/>
      <c r="Z39" s="243"/>
      <c r="AA39" s="243"/>
      <c r="AB39" s="243"/>
    </row>
    <row r="40" spans="1:28" x14ac:dyDescent="0.2">
      <c r="A40" s="243"/>
      <c r="B40" s="243"/>
      <c r="C40" s="243"/>
      <c r="D40" s="243"/>
      <c r="E40" s="243"/>
      <c r="F40" s="243"/>
      <c r="G40" s="243"/>
      <c r="H40" s="243"/>
      <c r="I40" s="243"/>
      <c r="J40" s="243"/>
      <c r="K40" s="243"/>
      <c r="L40" s="243"/>
      <c r="M40" s="243"/>
      <c r="N40" s="243"/>
      <c r="O40" s="243"/>
      <c r="P40" s="243"/>
      <c r="Q40" s="243"/>
      <c r="R40" s="243"/>
      <c r="S40" s="243"/>
      <c r="T40" s="243"/>
      <c r="U40" s="243"/>
      <c r="V40" s="243"/>
      <c r="W40" s="243"/>
      <c r="X40" s="243"/>
      <c r="Y40" s="243"/>
      <c r="Z40" s="243"/>
      <c r="AA40" s="243"/>
      <c r="AB40" s="243"/>
    </row>
    <row r="41" spans="1:28" x14ac:dyDescent="0.2">
      <c r="A41" s="243"/>
      <c r="B41" s="243"/>
      <c r="C41" s="243"/>
      <c r="D41" s="243"/>
      <c r="E41" s="243"/>
      <c r="F41" s="243"/>
      <c r="G41" s="243"/>
      <c r="H41" s="243"/>
      <c r="I41" s="243"/>
      <c r="J41" s="243"/>
      <c r="K41" s="243"/>
      <c r="L41" s="243"/>
      <c r="M41" s="243"/>
      <c r="N41" s="243"/>
      <c r="O41" s="243"/>
      <c r="P41" s="243"/>
      <c r="Q41" s="243"/>
      <c r="R41" s="243"/>
      <c r="S41" s="243"/>
      <c r="T41" s="243"/>
      <c r="U41" s="243"/>
      <c r="V41" s="243"/>
      <c r="W41" s="243"/>
      <c r="X41" s="243"/>
      <c r="Y41" s="243"/>
      <c r="Z41" s="243"/>
      <c r="AA41" s="243"/>
      <c r="AB41" s="243"/>
    </row>
    <row r="42" spans="1:28" x14ac:dyDescent="0.2">
      <c r="A42" s="243"/>
      <c r="B42" s="243"/>
      <c r="C42" s="243"/>
      <c r="D42" s="243"/>
      <c r="E42" s="243"/>
      <c r="F42" s="243"/>
      <c r="G42" s="243"/>
      <c r="H42" s="243"/>
      <c r="I42" s="243"/>
      <c r="J42" s="243"/>
      <c r="K42" s="243"/>
      <c r="L42" s="243"/>
      <c r="M42" s="243"/>
      <c r="N42" s="243"/>
      <c r="O42" s="243"/>
      <c r="P42" s="243"/>
      <c r="Q42" s="243"/>
      <c r="R42" s="243"/>
      <c r="S42" s="243"/>
      <c r="T42" s="243"/>
      <c r="U42" s="243"/>
      <c r="V42" s="243"/>
      <c r="W42" s="243"/>
      <c r="X42" s="243"/>
      <c r="Y42" s="243"/>
      <c r="Z42" s="243"/>
      <c r="AA42" s="243"/>
      <c r="AB42" s="243"/>
    </row>
    <row r="43" spans="1:28" x14ac:dyDescent="0.2">
      <c r="A43" s="243"/>
      <c r="B43" s="243"/>
      <c r="C43" s="243"/>
      <c r="D43" s="243"/>
      <c r="E43" s="243"/>
      <c r="F43" s="243"/>
      <c r="G43" s="243"/>
      <c r="H43" s="243"/>
      <c r="I43" s="243"/>
      <c r="J43" s="243"/>
      <c r="K43" s="243"/>
      <c r="L43" s="243"/>
      <c r="M43" s="243"/>
      <c r="N43" s="243"/>
      <c r="O43" s="243"/>
      <c r="P43" s="243"/>
      <c r="Q43" s="243"/>
      <c r="R43" s="243"/>
      <c r="S43" s="243"/>
      <c r="T43" s="243"/>
      <c r="U43" s="243"/>
      <c r="V43" s="243"/>
      <c r="W43" s="243"/>
      <c r="X43" s="243"/>
      <c r="Y43" s="243"/>
      <c r="Z43" s="243"/>
      <c r="AA43" s="243"/>
      <c r="AB43" s="243"/>
    </row>
    <row r="44" spans="1:28" x14ac:dyDescent="0.2">
      <c r="A44" s="243"/>
      <c r="B44" s="243"/>
      <c r="C44" s="243"/>
      <c r="D44" s="243"/>
      <c r="E44" s="243"/>
      <c r="F44" s="243"/>
      <c r="G44" s="243"/>
      <c r="H44" s="243"/>
      <c r="I44" s="243"/>
      <c r="J44" s="243"/>
      <c r="K44" s="243"/>
      <c r="L44" s="243"/>
      <c r="M44" s="243"/>
      <c r="N44" s="243"/>
      <c r="O44" s="243"/>
      <c r="P44" s="243"/>
      <c r="Q44" s="243"/>
      <c r="R44" s="243"/>
      <c r="S44" s="243"/>
      <c r="T44" s="243"/>
      <c r="U44" s="243"/>
      <c r="V44" s="243"/>
      <c r="W44" s="243"/>
      <c r="X44" s="243"/>
      <c r="Y44" s="243"/>
      <c r="Z44" s="243"/>
      <c r="AA44" s="243"/>
      <c r="AB44" s="243"/>
    </row>
    <row r="45" spans="1:28" x14ac:dyDescent="0.2">
      <c r="A45" s="243"/>
      <c r="B45" s="243"/>
      <c r="C45" s="243"/>
      <c r="D45" s="243"/>
      <c r="E45" s="243"/>
      <c r="F45" s="243"/>
      <c r="G45" s="243"/>
      <c r="H45" s="243"/>
      <c r="I45" s="243"/>
      <c r="J45" s="243"/>
      <c r="K45" s="243"/>
      <c r="L45" s="243"/>
      <c r="M45" s="243"/>
      <c r="N45" s="243"/>
      <c r="O45" s="243"/>
      <c r="P45" s="243"/>
      <c r="Q45" s="243"/>
      <c r="R45" s="243"/>
      <c r="S45" s="243"/>
      <c r="T45" s="243"/>
      <c r="U45" s="243"/>
      <c r="V45" s="243"/>
      <c r="W45" s="243"/>
      <c r="X45" s="243"/>
      <c r="Y45" s="243"/>
      <c r="Z45" s="243"/>
      <c r="AA45" s="243"/>
      <c r="AB45" s="243"/>
    </row>
    <row r="46" spans="1:28" x14ac:dyDescent="0.2">
      <c r="A46" s="243"/>
      <c r="B46" s="243"/>
      <c r="C46" s="243"/>
      <c r="D46" s="243"/>
      <c r="E46" s="243"/>
      <c r="F46" s="243"/>
      <c r="G46" s="243"/>
      <c r="H46" s="243"/>
      <c r="I46" s="243"/>
      <c r="J46" s="243"/>
      <c r="K46" s="243"/>
      <c r="L46" s="243"/>
      <c r="M46" s="243"/>
      <c r="N46" s="243"/>
      <c r="O46" s="243"/>
      <c r="P46" s="243"/>
      <c r="Q46" s="243"/>
      <c r="R46" s="243"/>
      <c r="S46" s="243"/>
      <c r="T46" s="243"/>
      <c r="U46" s="243"/>
      <c r="V46" s="243"/>
      <c r="W46" s="243"/>
      <c r="X46" s="243"/>
      <c r="Y46" s="243"/>
      <c r="Z46" s="243"/>
      <c r="AA46" s="243"/>
      <c r="AB46" s="243"/>
    </row>
    <row r="47" spans="1:28" x14ac:dyDescent="0.2">
      <c r="A47" s="243"/>
      <c r="B47" s="243"/>
      <c r="C47" s="243"/>
      <c r="D47" s="243"/>
      <c r="E47" s="243"/>
      <c r="F47" s="243"/>
      <c r="G47" s="243"/>
      <c r="H47" s="243"/>
      <c r="I47" s="243"/>
      <c r="J47" s="243"/>
      <c r="K47" s="243"/>
      <c r="L47" s="243"/>
      <c r="M47" s="243"/>
      <c r="N47" s="243"/>
      <c r="O47" s="243"/>
      <c r="P47" s="243"/>
      <c r="Q47" s="243"/>
      <c r="R47" s="243"/>
      <c r="S47" s="243"/>
      <c r="T47" s="243"/>
      <c r="U47" s="243"/>
      <c r="V47" s="243"/>
      <c r="W47" s="243"/>
      <c r="X47" s="243"/>
      <c r="Y47" s="243"/>
      <c r="Z47" s="243"/>
      <c r="AA47" s="243"/>
      <c r="AB47" s="243"/>
    </row>
    <row r="48" spans="1:28" x14ac:dyDescent="0.2">
      <c r="A48" s="243"/>
      <c r="B48" s="243"/>
      <c r="C48" s="243"/>
      <c r="D48" s="243"/>
      <c r="E48" s="243"/>
      <c r="F48" s="243"/>
      <c r="G48" s="243"/>
      <c r="H48" s="243"/>
      <c r="I48" s="243"/>
      <c r="J48" s="243"/>
      <c r="K48" s="243"/>
      <c r="L48" s="243"/>
      <c r="M48" s="243"/>
      <c r="N48" s="243"/>
      <c r="O48" s="243"/>
      <c r="P48" s="243"/>
      <c r="Q48" s="243"/>
      <c r="R48" s="243"/>
      <c r="S48" s="243"/>
      <c r="T48" s="243"/>
      <c r="U48" s="243"/>
      <c r="V48" s="243"/>
      <c r="W48" s="243"/>
      <c r="X48" s="243"/>
      <c r="Y48" s="243"/>
      <c r="Z48" s="243"/>
      <c r="AA48" s="243"/>
      <c r="AB48" s="243"/>
    </row>
    <row r="49" spans="1:28" x14ac:dyDescent="0.2">
      <c r="A49" s="243"/>
      <c r="B49" s="243"/>
      <c r="C49" s="243"/>
      <c r="D49" s="243"/>
      <c r="E49" s="243"/>
      <c r="F49" s="243"/>
      <c r="G49" s="243"/>
      <c r="H49" s="243"/>
      <c r="I49" s="243"/>
      <c r="J49" s="243"/>
      <c r="K49" s="243"/>
      <c r="L49" s="243"/>
      <c r="M49" s="243"/>
      <c r="N49" s="243"/>
      <c r="O49" s="243"/>
      <c r="P49" s="243"/>
      <c r="Q49" s="243"/>
      <c r="R49" s="243"/>
      <c r="S49" s="243"/>
      <c r="T49" s="243"/>
      <c r="U49" s="243"/>
      <c r="V49" s="243"/>
      <c r="W49" s="243"/>
      <c r="X49" s="243"/>
      <c r="Y49" s="243"/>
      <c r="Z49" s="243"/>
      <c r="AA49" s="243"/>
      <c r="AB49" s="243"/>
    </row>
    <row r="50" spans="1:28" x14ac:dyDescent="0.2">
      <c r="A50" s="243"/>
      <c r="B50" s="243"/>
      <c r="C50" s="243"/>
      <c r="D50" s="243"/>
      <c r="E50" s="243"/>
      <c r="F50" s="243"/>
      <c r="G50" s="243"/>
      <c r="H50" s="243"/>
      <c r="I50" s="243"/>
      <c r="J50" s="243"/>
      <c r="K50" s="243"/>
      <c r="L50" s="243"/>
      <c r="M50" s="243"/>
      <c r="N50" s="243"/>
      <c r="O50" s="243"/>
      <c r="P50" s="243"/>
      <c r="Q50" s="243"/>
      <c r="R50" s="243"/>
      <c r="S50" s="243"/>
      <c r="T50" s="243"/>
      <c r="U50" s="243"/>
      <c r="V50" s="243"/>
      <c r="W50" s="243"/>
      <c r="X50" s="243"/>
      <c r="Y50" s="243"/>
      <c r="Z50" s="243"/>
      <c r="AA50" s="243"/>
      <c r="AB50" s="243"/>
    </row>
    <row r="51" spans="1:28" x14ac:dyDescent="0.2">
      <c r="A51" s="243"/>
      <c r="B51" s="243"/>
      <c r="C51" s="243"/>
      <c r="D51" s="243"/>
      <c r="E51" s="243"/>
      <c r="F51" s="243"/>
      <c r="G51" s="243"/>
      <c r="H51" s="243"/>
      <c r="I51" s="243"/>
      <c r="J51" s="243"/>
      <c r="K51" s="243"/>
      <c r="L51" s="243"/>
      <c r="M51" s="243"/>
      <c r="N51" s="243"/>
      <c r="O51" s="243"/>
      <c r="P51" s="243"/>
      <c r="Q51" s="243"/>
      <c r="R51" s="243"/>
      <c r="S51" s="243"/>
      <c r="T51" s="243"/>
      <c r="U51" s="243"/>
      <c r="V51" s="243"/>
      <c r="W51" s="243"/>
      <c r="X51" s="243"/>
      <c r="Y51" s="243"/>
      <c r="Z51" s="243"/>
      <c r="AA51" s="243"/>
      <c r="AB51" s="243"/>
    </row>
    <row r="52" spans="1:28" x14ac:dyDescent="0.2">
      <c r="A52" s="243"/>
      <c r="B52" s="243"/>
      <c r="C52" s="243"/>
      <c r="D52" s="243"/>
      <c r="E52" s="243"/>
      <c r="F52" s="243"/>
      <c r="G52" s="243"/>
      <c r="H52" s="243"/>
      <c r="I52" s="243"/>
      <c r="J52" s="243"/>
      <c r="K52" s="243"/>
      <c r="L52" s="243"/>
      <c r="M52" s="243"/>
      <c r="N52" s="243"/>
      <c r="O52" s="243"/>
      <c r="P52" s="243"/>
      <c r="Q52" s="243"/>
      <c r="R52" s="243"/>
      <c r="S52" s="243"/>
      <c r="T52" s="243"/>
      <c r="U52" s="243"/>
      <c r="V52" s="243"/>
      <c r="W52" s="243"/>
      <c r="X52" s="243"/>
      <c r="Y52" s="243"/>
      <c r="Z52" s="243"/>
      <c r="AA52" s="243"/>
      <c r="AB52" s="243"/>
    </row>
    <row r="53" spans="1:28" x14ac:dyDescent="0.2">
      <c r="A53" s="243"/>
      <c r="B53" s="243"/>
      <c r="C53" s="243"/>
      <c r="D53" s="243"/>
      <c r="E53" s="243"/>
      <c r="F53" s="243"/>
      <c r="G53" s="243"/>
      <c r="H53" s="243"/>
      <c r="I53" s="243"/>
      <c r="J53" s="243"/>
      <c r="K53" s="243"/>
      <c r="L53" s="243"/>
      <c r="M53" s="243"/>
      <c r="N53" s="243"/>
      <c r="O53" s="243"/>
      <c r="P53" s="243"/>
      <c r="Q53" s="243"/>
      <c r="R53" s="243"/>
      <c r="S53" s="243"/>
      <c r="T53" s="243"/>
      <c r="U53" s="243"/>
      <c r="V53" s="243"/>
      <c r="W53" s="243"/>
      <c r="X53" s="243"/>
      <c r="Y53" s="243"/>
      <c r="Z53" s="243"/>
      <c r="AA53" s="243"/>
      <c r="AB53" s="243"/>
    </row>
    <row r="54" spans="1:28" x14ac:dyDescent="0.2">
      <c r="A54" s="243"/>
      <c r="B54" s="243"/>
      <c r="C54" s="243"/>
      <c r="D54" s="243"/>
      <c r="E54" s="243"/>
      <c r="F54" s="243"/>
      <c r="G54" s="243"/>
      <c r="H54" s="243"/>
      <c r="I54" s="243"/>
      <c r="J54" s="243"/>
      <c r="K54" s="243"/>
      <c r="L54" s="243"/>
      <c r="M54" s="243"/>
      <c r="N54" s="243"/>
      <c r="O54" s="243"/>
      <c r="P54" s="243"/>
      <c r="Q54" s="243"/>
      <c r="R54" s="243"/>
      <c r="S54" s="243"/>
      <c r="T54" s="243"/>
      <c r="U54" s="243"/>
      <c r="V54" s="243"/>
      <c r="W54" s="243"/>
      <c r="X54" s="243"/>
      <c r="Y54" s="243"/>
      <c r="Z54" s="243"/>
      <c r="AA54" s="243"/>
      <c r="AB54" s="243"/>
    </row>
    <row r="55" spans="1:28" x14ac:dyDescent="0.2">
      <c r="A55" s="243"/>
      <c r="B55" s="243"/>
      <c r="C55" s="243"/>
      <c r="D55" s="243"/>
      <c r="E55" s="243"/>
      <c r="F55" s="243"/>
      <c r="G55" s="243"/>
      <c r="H55" s="243"/>
      <c r="I55" s="243"/>
      <c r="J55" s="243"/>
      <c r="K55" s="243"/>
      <c r="L55" s="243"/>
      <c r="M55" s="243"/>
      <c r="N55" s="243"/>
      <c r="O55" s="243"/>
      <c r="P55" s="243"/>
      <c r="Q55" s="243"/>
      <c r="R55" s="243"/>
      <c r="S55" s="243"/>
      <c r="T55" s="243"/>
      <c r="U55" s="243"/>
      <c r="V55" s="243"/>
      <c r="W55" s="243"/>
      <c r="X55" s="243"/>
      <c r="Y55" s="243"/>
      <c r="Z55" s="243"/>
      <c r="AA55" s="243"/>
      <c r="AB55" s="243"/>
    </row>
    <row r="56" spans="1:28" x14ac:dyDescent="0.2">
      <c r="A56" s="243"/>
      <c r="B56" s="243"/>
      <c r="C56" s="243"/>
      <c r="D56" s="243"/>
      <c r="E56" s="243"/>
      <c r="F56" s="243"/>
      <c r="G56" s="243"/>
      <c r="H56" s="243"/>
      <c r="I56" s="243"/>
      <c r="J56" s="243"/>
      <c r="K56" s="243"/>
      <c r="L56" s="243"/>
      <c r="M56" s="243"/>
      <c r="N56" s="243"/>
      <c r="O56" s="243"/>
      <c r="P56" s="243"/>
      <c r="Q56" s="243"/>
      <c r="R56" s="243"/>
      <c r="S56" s="243"/>
      <c r="T56" s="243"/>
      <c r="U56" s="243"/>
      <c r="V56" s="243"/>
      <c r="W56" s="243"/>
      <c r="X56" s="243"/>
      <c r="Y56" s="243"/>
      <c r="Z56" s="243"/>
      <c r="AA56" s="243"/>
      <c r="AB56" s="243"/>
    </row>
    <row r="57" spans="1:28" x14ac:dyDescent="0.2">
      <c r="A57" s="243"/>
      <c r="B57" s="243"/>
      <c r="C57" s="243"/>
      <c r="D57" s="243"/>
      <c r="E57" s="243"/>
      <c r="F57" s="243"/>
      <c r="G57" s="243"/>
      <c r="H57" s="243"/>
      <c r="I57" s="243"/>
      <c r="J57" s="243"/>
      <c r="K57" s="243"/>
      <c r="L57" s="243"/>
      <c r="M57" s="243"/>
      <c r="N57" s="243"/>
      <c r="O57" s="243"/>
      <c r="P57" s="243"/>
      <c r="Q57" s="243"/>
      <c r="R57" s="243"/>
      <c r="S57" s="243"/>
      <c r="T57" s="243"/>
      <c r="U57" s="243"/>
      <c r="V57" s="243"/>
      <c r="W57" s="243"/>
      <c r="X57" s="243"/>
      <c r="Y57" s="243"/>
      <c r="Z57" s="243"/>
      <c r="AA57" s="243"/>
      <c r="AB57" s="243"/>
    </row>
    <row r="58" spans="1:28" x14ac:dyDescent="0.2">
      <c r="A58" s="243"/>
      <c r="B58" s="243"/>
      <c r="C58" s="243"/>
      <c r="D58" s="243"/>
      <c r="E58" s="243"/>
      <c r="F58" s="243"/>
      <c r="G58" s="243"/>
      <c r="H58" s="243"/>
      <c r="I58" s="243"/>
      <c r="J58" s="243"/>
      <c r="K58" s="243"/>
      <c r="L58" s="243"/>
      <c r="M58" s="243"/>
      <c r="N58" s="243"/>
      <c r="O58" s="243"/>
      <c r="P58" s="243"/>
      <c r="Q58" s="243"/>
      <c r="R58" s="243"/>
      <c r="S58" s="243"/>
      <c r="T58" s="243"/>
      <c r="U58" s="243"/>
      <c r="V58" s="243"/>
      <c r="W58" s="243"/>
      <c r="X58" s="243"/>
      <c r="Y58" s="243"/>
      <c r="Z58" s="243"/>
      <c r="AA58" s="243"/>
      <c r="AB58" s="243"/>
    </row>
    <row r="59" spans="1:28" x14ac:dyDescent="0.2">
      <c r="A59" s="243"/>
      <c r="B59" s="243"/>
      <c r="C59" s="243"/>
      <c r="D59" s="243"/>
      <c r="E59" s="243"/>
      <c r="F59" s="243"/>
      <c r="G59" s="243"/>
      <c r="H59" s="243"/>
      <c r="I59" s="243"/>
      <c r="J59" s="243"/>
      <c r="K59" s="243"/>
      <c r="L59" s="243"/>
      <c r="M59" s="243"/>
      <c r="N59" s="243"/>
      <c r="O59" s="243"/>
      <c r="P59" s="243"/>
      <c r="Q59" s="243"/>
      <c r="R59" s="243"/>
      <c r="S59" s="243"/>
      <c r="T59" s="243"/>
      <c r="U59" s="243"/>
      <c r="V59" s="243"/>
      <c r="W59" s="243"/>
      <c r="X59" s="243"/>
      <c r="Y59" s="243"/>
      <c r="Z59" s="243"/>
      <c r="AA59" s="243"/>
      <c r="AB59" s="243"/>
    </row>
    <row r="60" spans="1:28" x14ac:dyDescent="0.2">
      <c r="A60" s="243"/>
      <c r="B60" s="243"/>
      <c r="C60" s="243"/>
      <c r="D60" s="243"/>
      <c r="E60" s="243"/>
      <c r="F60" s="243"/>
      <c r="G60" s="243"/>
      <c r="H60" s="243"/>
      <c r="I60" s="243"/>
      <c r="J60" s="243"/>
      <c r="K60" s="243"/>
      <c r="L60" s="243"/>
      <c r="M60" s="243"/>
      <c r="N60" s="243"/>
      <c r="O60" s="243"/>
      <c r="P60" s="243"/>
      <c r="Q60" s="243"/>
      <c r="R60" s="243"/>
      <c r="S60" s="243"/>
      <c r="T60" s="243"/>
      <c r="U60" s="243"/>
      <c r="V60" s="243"/>
      <c r="W60" s="243"/>
      <c r="X60" s="243"/>
      <c r="Y60" s="243"/>
      <c r="Z60" s="243"/>
      <c r="AA60" s="243"/>
      <c r="AB60" s="243"/>
    </row>
    <row r="61" spans="1:28" x14ac:dyDescent="0.2">
      <c r="A61" s="243"/>
      <c r="B61" s="243"/>
      <c r="C61" s="243"/>
      <c r="D61" s="243"/>
      <c r="E61" s="243"/>
      <c r="F61" s="243"/>
      <c r="G61" s="243"/>
      <c r="H61" s="243"/>
      <c r="I61" s="243"/>
      <c r="J61" s="243"/>
      <c r="K61" s="243"/>
      <c r="L61" s="243"/>
      <c r="M61" s="243"/>
      <c r="N61" s="243"/>
      <c r="O61" s="243"/>
      <c r="P61" s="243"/>
      <c r="Q61" s="243"/>
      <c r="R61" s="243"/>
      <c r="S61" s="243"/>
      <c r="T61" s="243"/>
      <c r="U61" s="243"/>
      <c r="V61" s="243"/>
      <c r="W61" s="243"/>
      <c r="X61" s="243"/>
      <c r="Y61" s="243"/>
      <c r="Z61" s="243"/>
      <c r="AA61" s="243"/>
      <c r="AB61" s="243"/>
    </row>
    <row r="62" spans="1:28" x14ac:dyDescent="0.2">
      <c r="A62" s="243"/>
      <c r="B62" s="243"/>
      <c r="C62" s="243"/>
      <c r="D62" s="243"/>
      <c r="E62" s="243"/>
      <c r="F62" s="243"/>
      <c r="G62" s="243"/>
      <c r="H62" s="243"/>
      <c r="I62" s="243"/>
      <c r="J62" s="243"/>
      <c r="K62" s="243"/>
      <c r="L62" s="243"/>
      <c r="M62" s="243"/>
      <c r="N62" s="243"/>
      <c r="O62" s="243"/>
      <c r="P62" s="243"/>
      <c r="Q62" s="243"/>
      <c r="R62" s="243"/>
      <c r="S62" s="243"/>
      <c r="T62" s="243"/>
      <c r="U62" s="243"/>
      <c r="V62" s="243"/>
      <c r="W62" s="243"/>
      <c r="X62" s="243"/>
      <c r="Y62" s="243"/>
      <c r="Z62" s="243"/>
      <c r="AA62" s="243"/>
      <c r="AB62" s="243"/>
    </row>
    <row r="63" spans="1:28" x14ac:dyDescent="0.2">
      <c r="A63" s="243"/>
      <c r="B63" s="243"/>
      <c r="C63" s="243"/>
      <c r="D63" s="243"/>
      <c r="E63" s="243"/>
      <c r="F63" s="243"/>
      <c r="G63" s="243"/>
      <c r="H63" s="243"/>
      <c r="I63" s="243"/>
      <c r="J63" s="243"/>
      <c r="K63" s="243"/>
      <c r="L63" s="243"/>
      <c r="M63" s="243"/>
      <c r="N63" s="243"/>
      <c r="O63" s="243"/>
      <c r="P63" s="243"/>
      <c r="Q63" s="243"/>
      <c r="R63" s="243"/>
      <c r="S63" s="243"/>
      <c r="T63" s="243"/>
      <c r="U63" s="243"/>
      <c r="V63" s="243"/>
      <c r="W63" s="243"/>
      <c r="X63" s="243"/>
      <c r="Y63" s="243"/>
      <c r="Z63" s="243"/>
      <c r="AA63" s="243"/>
      <c r="AB63" s="243"/>
    </row>
    <row r="64" spans="1:28" x14ac:dyDescent="0.2">
      <c r="A64" s="243"/>
      <c r="B64" s="243"/>
      <c r="C64" s="243"/>
      <c r="D64" s="243"/>
      <c r="E64" s="243"/>
      <c r="F64" s="243"/>
      <c r="G64" s="243"/>
      <c r="H64" s="243"/>
      <c r="I64" s="243"/>
      <c r="J64" s="243"/>
      <c r="K64" s="243"/>
      <c r="L64" s="243"/>
      <c r="M64" s="243"/>
      <c r="N64" s="243"/>
      <c r="O64" s="243"/>
      <c r="P64" s="243"/>
      <c r="Q64" s="243"/>
      <c r="R64" s="243"/>
      <c r="S64" s="243"/>
      <c r="T64" s="243"/>
      <c r="U64" s="243"/>
      <c r="V64" s="243"/>
      <c r="W64" s="243"/>
      <c r="X64" s="243"/>
      <c r="Y64" s="243"/>
      <c r="Z64" s="243"/>
      <c r="AA64" s="243"/>
      <c r="AB64" s="243"/>
    </row>
    <row r="65" spans="1:28" x14ac:dyDescent="0.2">
      <c r="A65" s="243"/>
      <c r="B65" s="243"/>
      <c r="C65" s="243"/>
      <c r="D65" s="243"/>
      <c r="E65" s="243"/>
      <c r="F65" s="243"/>
      <c r="G65" s="243"/>
      <c r="H65" s="243"/>
      <c r="I65" s="243"/>
      <c r="J65" s="243"/>
      <c r="K65" s="243"/>
      <c r="L65" s="243"/>
      <c r="M65" s="243"/>
      <c r="N65" s="243"/>
      <c r="O65" s="243"/>
      <c r="P65" s="243"/>
      <c r="Q65" s="243"/>
      <c r="R65" s="243"/>
      <c r="S65" s="243"/>
      <c r="T65" s="243"/>
      <c r="U65" s="243"/>
      <c r="V65" s="243"/>
      <c r="W65" s="243"/>
      <c r="X65" s="243"/>
      <c r="Y65" s="243"/>
      <c r="Z65" s="243"/>
      <c r="AA65" s="243"/>
      <c r="AB65" s="243"/>
    </row>
    <row r="66" spans="1:28" x14ac:dyDescent="0.2">
      <c r="A66" s="243"/>
      <c r="B66" s="243"/>
      <c r="C66" s="243"/>
      <c r="D66" s="243"/>
      <c r="E66" s="243"/>
      <c r="F66" s="243"/>
      <c r="G66" s="243"/>
      <c r="H66" s="243"/>
      <c r="I66" s="243"/>
      <c r="J66" s="243"/>
      <c r="K66" s="243"/>
      <c r="L66" s="243"/>
      <c r="M66" s="243"/>
      <c r="N66" s="243"/>
      <c r="O66" s="243"/>
      <c r="P66" s="243"/>
      <c r="Q66" s="243"/>
      <c r="R66" s="243"/>
      <c r="S66" s="243"/>
      <c r="T66" s="243"/>
      <c r="U66" s="243"/>
      <c r="V66" s="243"/>
      <c r="W66" s="243"/>
      <c r="X66" s="243"/>
      <c r="Y66" s="243"/>
      <c r="Z66" s="243"/>
      <c r="AA66" s="243"/>
      <c r="AB66" s="243"/>
    </row>
    <row r="67" spans="1:28" x14ac:dyDescent="0.2">
      <c r="A67" s="243"/>
      <c r="B67" s="243"/>
      <c r="C67" s="243"/>
      <c r="D67" s="243"/>
      <c r="E67" s="243"/>
      <c r="F67" s="243"/>
      <c r="G67" s="243"/>
      <c r="H67" s="243"/>
      <c r="I67" s="243"/>
      <c r="J67" s="243"/>
      <c r="K67" s="243"/>
      <c r="L67" s="243"/>
      <c r="M67" s="243"/>
      <c r="N67" s="243"/>
      <c r="O67" s="243"/>
      <c r="P67" s="243"/>
      <c r="Q67" s="243"/>
      <c r="R67" s="243"/>
      <c r="S67" s="243"/>
      <c r="T67" s="243"/>
      <c r="U67" s="243"/>
      <c r="V67" s="243"/>
      <c r="W67" s="243"/>
      <c r="X67" s="243"/>
      <c r="Y67" s="243"/>
      <c r="Z67" s="243"/>
      <c r="AA67" s="243"/>
      <c r="AB67" s="243"/>
    </row>
    <row r="68" spans="1:28" x14ac:dyDescent="0.2">
      <c r="A68" s="243"/>
      <c r="B68" s="243"/>
      <c r="C68" s="243"/>
      <c r="D68" s="243"/>
      <c r="E68" s="243"/>
      <c r="F68" s="243"/>
      <c r="G68" s="243"/>
      <c r="H68" s="243"/>
      <c r="I68" s="243"/>
      <c r="J68" s="243"/>
      <c r="K68" s="243"/>
      <c r="L68" s="243"/>
      <c r="M68" s="243"/>
      <c r="N68" s="243"/>
      <c r="O68" s="243"/>
      <c r="P68" s="243"/>
      <c r="Q68" s="243"/>
      <c r="R68" s="243"/>
      <c r="S68" s="243"/>
      <c r="T68" s="243"/>
      <c r="U68" s="243"/>
      <c r="V68" s="243"/>
      <c r="W68" s="243"/>
      <c r="X68" s="243"/>
      <c r="Y68" s="243"/>
      <c r="Z68" s="243"/>
      <c r="AA68" s="243"/>
      <c r="AB68" s="243"/>
    </row>
    <row r="69" spans="1:28" x14ac:dyDescent="0.2">
      <c r="A69" s="243"/>
      <c r="B69" s="243"/>
      <c r="C69" s="243"/>
      <c r="D69" s="243"/>
      <c r="E69" s="243"/>
      <c r="F69" s="243"/>
      <c r="G69" s="243"/>
      <c r="H69" s="243"/>
      <c r="I69" s="243"/>
      <c r="J69" s="243"/>
      <c r="K69" s="243"/>
      <c r="L69" s="243"/>
      <c r="M69" s="243"/>
      <c r="N69" s="243"/>
      <c r="O69" s="243"/>
      <c r="P69" s="243"/>
      <c r="Q69" s="243"/>
      <c r="R69" s="243"/>
      <c r="S69" s="243"/>
      <c r="T69" s="243"/>
      <c r="U69" s="243"/>
      <c r="V69" s="243"/>
      <c r="W69" s="243"/>
      <c r="X69" s="243"/>
      <c r="Y69" s="243"/>
      <c r="Z69" s="243"/>
      <c r="AA69" s="243"/>
      <c r="AB69" s="243"/>
    </row>
    <row r="70" spans="1:28" x14ac:dyDescent="0.2">
      <c r="A70" s="243"/>
      <c r="B70" s="243"/>
      <c r="C70" s="243"/>
      <c r="D70" s="243"/>
      <c r="E70" s="243"/>
      <c r="F70" s="243"/>
      <c r="G70" s="243"/>
      <c r="H70" s="243"/>
      <c r="I70" s="243"/>
      <c r="J70" s="243"/>
      <c r="K70" s="243"/>
      <c r="L70" s="243"/>
      <c r="M70" s="243"/>
      <c r="N70" s="243"/>
      <c r="O70" s="243"/>
      <c r="P70" s="243"/>
      <c r="Q70" s="243"/>
      <c r="R70" s="243"/>
      <c r="S70" s="243"/>
      <c r="T70" s="243"/>
      <c r="U70" s="243"/>
      <c r="V70" s="243"/>
      <c r="W70" s="243"/>
      <c r="X70" s="243"/>
      <c r="Y70" s="243"/>
      <c r="Z70" s="243"/>
      <c r="AA70" s="243"/>
      <c r="AB70" s="243"/>
    </row>
    <row r="71" spans="1:28" x14ac:dyDescent="0.2">
      <c r="A71" s="243"/>
      <c r="B71" s="243"/>
      <c r="C71" s="243"/>
      <c r="D71" s="243"/>
      <c r="E71" s="243"/>
      <c r="F71" s="243"/>
      <c r="G71" s="243"/>
      <c r="H71" s="243"/>
      <c r="I71" s="243"/>
      <c r="J71" s="243"/>
      <c r="K71" s="243"/>
      <c r="L71" s="243"/>
      <c r="M71" s="243"/>
      <c r="N71" s="243"/>
      <c r="O71" s="243"/>
      <c r="P71" s="243"/>
      <c r="Q71" s="243"/>
      <c r="R71" s="243"/>
      <c r="S71" s="243"/>
      <c r="T71" s="243"/>
      <c r="U71" s="243"/>
      <c r="V71" s="243"/>
      <c r="W71" s="243"/>
      <c r="X71" s="243"/>
      <c r="Y71" s="243"/>
      <c r="Z71" s="243"/>
      <c r="AA71" s="243"/>
      <c r="AB71" s="243"/>
    </row>
    <row r="72" spans="1:28" x14ac:dyDescent="0.2">
      <c r="A72" s="243"/>
      <c r="B72" s="243"/>
      <c r="C72" s="243"/>
      <c r="D72" s="243"/>
      <c r="E72" s="243"/>
      <c r="F72" s="243"/>
      <c r="G72" s="243"/>
      <c r="H72" s="243"/>
      <c r="I72" s="243"/>
      <c r="J72" s="243"/>
      <c r="K72" s="243"/>
      <c r="L72" s="243"/>
      <c r="M72" s="243"/>
      <c r="N72" s="243"/>
      <c r="O72" s="243"/>
      <c r="P72" s="243"/>
      <c r="Q72" s="243"/>
      <c r="R72" s="243"/>
      <c r="S72" s="243"/>
      <c r="T72" s="243"/>
      <c r="U72" s="243"/>
      <c r="V72" s="243"/>
      <c r="W72" s="243"/>
      <c r="X72" s="243"/>
      <c r="Y72" s="243"/>
      <c r="Z72" s="243"/>
      <c r="AA72" s="243"/>
      <c r="AB72" s="243"/>
    </row>
    <row r="73" spans="1:28" x14ac:dyDescent="0.2">
      <c r="A73" s="243"/>
      <c r="B73" s="243"/>
      <c r="C73" s="243"/>
      <c r="D73" s="243"/>
      <c r="E73" s="243"/>
      <c r="F73" s="243"/>
      <c r="G73" s="243"/>
      <c r="H73" s="243"/>
      <c r="I73" s="243"/>
      <c r="J73" s="243"/>
      <c r="K73" s="243"/>
      <c r="L73" s="243"/>
      <c r="M73" s="243"/>
      <c r="N73" s="243"/>
      <c r="O73" s="243"/>
      <c r="P73" s="243"/>
      <c r="Q73" s="243"/>
      <c r="R73" s="243"/>
      <c r="S73" s="243"/>
      <c r="T73" s="243"/>
      <c r="U73" s="243"/>
      <c r="V73" s="243"/>
      <c r="W73" s="243"/>
      <c r="X73" s="243"/>
      <c r="Y73" s="243"/>
      <c r="Z73" s="243"/>
      <c r="AA73" s="243"/>
      <c r="AB73" s="243"/>
    </row>
    <row r="74" spans="1:28" x14ac:dyDescent="0.2">
      <c r="A74" s="243"/>
      <c r="B74" s="243"/>
      <c r="C74" s="243"/>
      <c r="D74" s="243"/>
      <c r="E74" s="243"/>
      <c r="F74" s="243"/>
      <c r="G74" s="243"/>
      <c r="H74" s="243"/>
      <c r="I74" s="243"/>
      <c r="J74" s="243"/>
      <c r="K74" s="243"/>
      <c r="L74" s="243"/>
      <c r="M74" s="243"/>
      <c r="N74" s="243"/>
      <c r="O74" s="243"/>
      <c r="P74" s="243"/>
      <c r="Q74" s="243"/>
      <c r="R74" s="243"/>
      <c r="S74" s="243"/>
      <c r="T74" s="243"/>
      <c r="U74" s="243"/>
      <c r="V74" s="243"/>
      <c r="W74" s="243"/>
      <c r="X74" s="243"/>
      <c r="Y74" s="243"/>
      <c r="Z74" s="243"/>
      <c r="AA74" s="243"/>
      <c r="AB74" s="243"/>
    </row>
    <row r="75" spans="1:28" x14ac:dyDescent="0.2">
      <c r="A75" s="243"/>
      <c r="B75" s="243"/>
      <c r="C75" s="243"/>
      <c r="D75" s="243"/>
      <c r="E75" s="243"/>
      <c r="F75" s="243"/>
      <c r="G75" s="243"/>
      <c r="H75" s="243"/>
      <c r="I75" s="243"/>
      <c r="J75" s="243"/>
      <c r="K75" s="243"/>
      <c r="L75" s="243"/>
      <c r="M75" s="243"/>
      <c r="N75" s="243"/>
      <c r="O75" s="243"/>
      <c r="P75" s="243"/>
      <c r="Q75" s="243"/>
      <c r="R75" s="243"/>
      <c r="S75" s="243"/>
      <c r="T75" s="243"/>
      <c r="U75" s="243"/>
      <c r="V75" s="243"/>
      <c r="W75" s="243"/>
      <c r="X75" s="243"/>
      <c r="Y75" s="243"/>
      <c r="Z75" s="243"/>
      <c r="AA75" s="243"/>
      <c r="AB75" s="243"/>
    </row>
    <row r="76" spans="1:28" x14ac:dyDescent="0.2">
      <c r="A76" s="243"/>
      <c r="B76" s="243"/>
      <c r="C76" s="243"/>
      <c r="D76" s="243"/>
      <c r="E76" s="243"/>
      <c r="F76" s="243"/>
      <c r="G76" s="243"/>
      <c r="H76" s="243"/>
      <c r="I76" s="243"/>
      <c r="J76" s="243"/>
      <c r="K76" s="243"/>
      <c r="L76" s="243"/>
      <c r="M76" s="243"/>
      <c r="N76" s="243"/>
      <c r="O76" s="243"/>
      <c r="P76" s="243"/>
      <c r="Q76" s="243"/>
      <c r="R76" s="243"/>
      <c r="S76" s="243"/>
      <c r="T76" s="243"/>
      <c r="U76" s="243"/>
      <c r="V76" s="243"/>
      <c r="W76" s="243"/>
      <c r="X76" s="243"/>
      <c r="Y76" s="243"/>
      <c r="Z76" s="243"/>
      <c r="AA76" s="243"/>
      <c r="AB76" s="243"/>
    </row>
    <row r="77" spans="1:28" x14ac:dyDescent="0.2">
      <c r="A77" s="243"/>
      <c r="B77" s="243"/>
      <c r="C77" s="243"/>
      <c r="D77" s="243"/>
      <c r="E77" s="243"/>
      <c r="F77" s="243"/>
      <c r="G77" s="243"/>
      <c r="H77" s="243"/>
      <c r="I77" s="243"/>
      <c r="J77" s="243"/>
      <c r="K77" s="243"/>
      <c r="L77" s="243"/>
      <c r="M77" s="243"/>
      <c r="N77" s="243"/>
      <c r="O77" s="243"/>
      <c r="P77" s="243"/>
      <c r="Q77" s="243"/>
      <c r="R77" s="243"/>
      <c r="S77" s="243"/>
      <c r="T77" s="243"/>
      <c r="U77" s="243"/>
      <c r="V77" s="243"/>
      <c r="W77" s="243"/>
      <c r="X77" s="243"/>
      <c r="Y77" s="243"/>
      <c r="Z77" s="243"/>
      <c r="AA77" s="243"/>
      <c r="AB77" s="243"/>
    </row>
    <row r="78" spans="1:28" x14ac:dyDescent="0.2">
      <c r="A78" s="243"/>
      <c r="B78" s="243"/>
      <c r="C78" s="243"/>
      <c r="D78" s="243"/>
      <c r="E78" s="243"/>
      <c r="F78" s="243"/>
      <c r="G78" s="243"/>
      <c r="H78" s="243"/>
      <c r="I78" s="243"/>
      <c r="J78" s="243"/>
      <c r="K78" s="243"/>
      <c r="L78" s="243"/>
      <c r="M78" s="243"/>
      <c r="N78" s="243"/>
      <c r="O78" s="243"/>
      <c r="P78" s="243"/>
      <c r="Q78" s="243"/>
      <c r="R78" s="243"/>
      <c r="S78" s="243"/>
      <c r="T78" s="243"/>
      <c r="U78" s="243"/>
      <c r="V78" s="243"/>
      <c r="W78" s="243"/>
      <c r="X78" s="243"/>
      <c r="Y78" s="243"/>
      <c r="Z78" s="243"/>
      <c r="AA78" s="243"/>
      <c r="AB78" s="243"/>
    </row>
    <row r="79" spans="1:28" x14ac:dyDescent="0.2">
      <c r="A79" s="243"/>
      <c r="B79" s="243"/>
      <c r="C79" s="243"/>
      <c r="D79" s="243"/>
      <c r="E79" s="243"/>
      <c r="F79" s="243"/>
      <c r="G79" s="243"/>
      <c r="H79" s="243"/>
      <c r="I79" s="243"/>
      <c r="J79" s="243"/>
      <c r="K79" s="243"/>
      <c r="L79" s="243"/>
      <c r="M79" s="243"/>
      <c r="N79" s="243"/>
      <c r="O79" s="243"/>
      <c r="P79" s="243"/>
      <c r="Q79" s="243"/>
      <c r="R79" s="243"/>
      <c r="S79" s="243"/>
      <c r="T79" s="243"/>
      <c r="U79" s="243"/>
      <c r="V79" s="243"/>
      <c r="W79" s="243"/>
      <c r="X79" s="243"/>
      <c r="Y79" s="243"/>
      <c r="Z79" s="243"/>
      <c r="AA79" s="243"/>
      <c r="AB79" s="243"/>
    </row>
    <row r="80" spans="1:28" x14ac:dyDescent="0.2">
      <c r="A80" s="243"/>
      <c r="B80" s="243"/>
      <c r="C80" s="243"/>
      <c r="D80" s="243"/>
      <c r="E80" s="243"/>
      <c r="F80" s="243"/>
      <c r="G80" s="243"/>
      <c r="H80" s="243"/>
      <c r="I80" s="243"/>
      <c r="J80" s="243"/>
      <c r="K80" s="243"/>
      <c r="L80" s="243"/>
      <c r="M80" s="243"/>
      <c r="N80" s="243"/>
      <c r="O80" s="243"/>
      <c r="P80" s="243"/>
      <c r="Q80" s="243"/>
      <c r="R80" s="243"/>
      <c r="S80" s="243"/>
      <c r="T80" s="243"/>
      <c r="U80" s="243"/>
      <c r="V80" s="243"/>
      <c r="W80" s="243"/>
      <c r="X80" s="243"/>
      <c r="Y80" s="243"/>
      <c r="Z80" s="243"/>
      <c r="AA80" s="243"/>
      <c r="AB80" s="243"/>
    </row>
    <row r="81" spans="1:28" x14ac:dyDescent="0.2">
      <c r="A81" s="243"/>
      <c r="B81" s="243"/>
      <c r="C81" s="243"/>
      <c r="D81" s="243"/>
      <c r="E81" s="243"/>
      <c r="F81" s="243"/>
      <c r="G81" s="243"/>
      <c r="H81" s="243"/>
      <c r="I81" s="243"/>
      <c r="J81" s="243"/>
      <c r="K81" s="243"/>
      <c r="L81" s="243"/>
      <c r="M81" s="243"/>
      <c r="N81" s="243"/>
      <c r="O81" s="243"/>
      <c r="P81" s="243"/>
      <c r="Q81" s="243"/>
      <c r="R81" s="243"/>
      <c r="S81" s="243"/>
      <c r="T81" s="243"/>
      <c r="U81" s="243"/>
      <c r="V81" s="243"/>
      <c r="W81" s="243"/>
      <c r="X81" s="243"/>
      <c r="Y81" s="243"/>
      <c r="Z81" s="243"/>
      <c r="AA81" s="243"/>
      <c r="AB81" s="243"/>
    </row>
    <row r="82" spans="1:28" x14ac:dyDescent="0.2">
      <c r="A82" s="243"/>
      <c r="B82" s="243"/>
      <c r="C82" s="243"/>
      <c r="D82" s="243"/>
      <c r="E82" s="243"/>
      <c r="F82" s="243"/>
      <c r="G82" s="243"/>
      <c r="H82" s="243"/>
      <c r="I82" s="243"/>
      <c r="J82" s="243"/>
      <c r="K82" s="243"/>
      <c r="L82" s="243"/>
      <c r="M82" s="243"/>
      <c r="N82" s="243"/>
      <c r="O82" s="243"/>
      <c r="P82" s="243"/>
      <c r="Q82" s="243"/>
      <c r="R82" s="243"/>
      <c r="S82" s="243"/>
      <c r="T82" s="243"/>
      <c r="U82" s="243"/>
      <c r="V82" s="243"/>
      <c r="W82" s="243"/>
      <c r="X82" s="243"/>
      <c r="Y82" s="243"/>
      <c r="Z82" s="243"/>
      <c r="AA82" s="243"/>
      <c r="AB82" s="243"/>
    </row>
    <row r="83" spans="1:28" x14ac:dyDescent="0.2">
      <c r="A83" s="243"/>
      <c r="B83" s="243"/>
      <c r="C83" s="243"/>
      <c r="D83" s="243"/>
      <c r="E83" s="243"/>
      <c r="F83" s="243"/>
      <c r="G83" s="243"/>
      <c r="H83" s="243"/>
      <c r="I83" s="243"/>
      <c r="J83" s="243"/>
      <c r="K83" s="243"/>
      <c r="L83" s="243"/>
      <c r="M83" s="243"/>
      <c r="N83" s="243"/>
      <c r="O83" s="243"/>
      <c r="P83" s="243"/>
      <c r="Q83" s="243"/>
      <c r="R83" s="243"/>
      <c r="S83" s="243"/>
      <c r="T83" s="243"/>
      <c r="U83" s="243"/>
      <c r="V83" s="243"/>
      <c r="W83" s="243"/>
      <c r="X83" s="243"/>
      <c r="Y83" s="243"/>
      <c r="Z83" s="243"/>
      <c r="AA83" s="243"/>
      <c r="AB83" s="243"/>
    </row>
    <row r="84" spans="1:28" x14ac:dyDescent="0.2">
      <c r="A84" s="243"/>
      <c r="B84" s="243"/>
      <c r="C84" s="243"/>
      <c r="D84" s="243"/>
      <c r="E84" s="243"/>
      <c r="F84" s="243"/>
      <c r="G84" s="243"/>
      <c r="H84" s="243"/>
      <c r="I84" s="243"/>
      <c r="J84" s="243"/>
      <c r="K84" s="243"/>
      <c r="L84" s="243"/>
      <c r="M84" s="243"/>
      <c r="N84" s="243"/>
      <c r="O84" s="243"/>
      <c r="P84" s="243"/>
      <c r="Q84" s="243"/>
      <c r="R84" s="243"/>
      <c r="S84" s="243"/>
      <c r="T84" s="243"/>
      <c r="U84" s="243"/>
      <c r="V84" s="243"/>
      <c r="W84" s="243"/>
      <c r="X84" s="243"/>
      <c r="Y84" s="243"/>
      <c r="Z84" s="243"/>
      <c r="AA84" s="243"/>
      <c r="AB84" s="243"/>
    </row>
    <row r="85" spans="1:28" x14ac:dyDescent="0.2">
      <c r="A85" s="243"/>
      <c r="B85" s="243"/>
      <c r="C85" s="243"/>
      <c r="D85" s="243"/>
      <c r="E85" s="243"/>
      <c r="F85" s="243"/>
      <c r="G85" s="243"/>
      <c r="H85" s="243"/>
      <c r="I85" s="243"/>
      <c r="J85" s="243"/>
      <c r="K85" s="243"/>
      <c r="L85" s="243"/>
      <c r="M85" s="243"/>
      <c r="N85" s="243"/>
      <c r="O85" s="243"/>
      <c r="P85" s="243"/>
      <c r="Q85" s="243"/>
      <c r="R85" s="243"/>
      <c r="S85" s="243"/>
      <c r="T85" s="243"/>
      <c r="U85" s="243"/>
      <c r="V85" s="243"/>
      <c r="W85" s="243"/>
      <c r="X85" s="243"/>
      <c r="Y85" s="243"/>
      <c r="Z85" s="243"/>
      <c r="AA85" s="243"/>
      <c r="AB85" s="243"/>
    </row>
    <row r="86" spans="1:28" x14ac:dyDescent="0.2">
      <c r="A86" s="243"/>
      <c r="B86" s="243"/>
      <c r="C86" s="243"/>
      <c r="D86" s="243"/>
      <c r="E86" s="243"/>
      <c r="F86" s="243"/>
      <c r="G86" s="243"/>
      <c r="H86" s="243"/>
      <c r="I86" s="243"/>
      <c r="J86" s="243"/>
      <c r="K86" s="243"/>
      <c r="L86" s="243"/>
      <c r="M86" s="243"/>
      <c r="N86" s="243"/>
      <c r="O86" s="243"/>
      <c r="P86" s="243"/>
      <c r="Q86" s="243"/>
      <c r="R86" s="243"/>
      <c r="S86" s="243"/>
      <c r="T86" s="243"/>
      <c r="U86" s="243"/>
      <c r="V86" s="243"/>
      <c r="W86" s="243"/>
      <c r="X86" s="243"/>
      <c r="Y86" s="243"/>
      <c r="Z86" s="243"/>
      <c r="AA86" s="243"/>
      <c r="AB86" s="243"/>
    </row>
    <row r="87" spans="1:28" x14ac:dyDescent="0.2">
      <c r="A87" s="243"/>
      <c r="B87" s="243"/>
      <c r="C87" s="243"/>
      <c r="D87" s="243"/>
      <c r="E87" s="243"/>
      <c r="F87" s="243"/>
      <c r="G87" s="243"/>
      <c r="H87" s="243"/>
      <c r="I87" s="243"/>
      <c r="J87" s="243"/>
      <c r="K87" s="243"/>
      <c r="L87" s="243"/>
      <c r="M87" s="243"/>
      <c r="N87" s="243"/>
      <c r="O87" s="243"/>
      <c r="P87" s="243"/>
      <c r="Q87" s="243"/>
      <c r="R87" s="243"/>
      <c r="S87" s="243"/>
      <c r="T87" s="243"/>
      <c r="U87" s="243"/>
      <c r="V87" s="243"/>
      <c r="W87" s="243"/>
      <c r="X87" s="243"/>
      <c r="Y87" s="243"/>
      <c r="Z87" s="243"/>
      <c r="AA87" s="243"/>
      <c r="AB87" s="243"/>
    </row>
    <row r="88" spans="1:28" x14ac:dyDescent="0.2">
      <c r="A88" s="243"/>
      <c r="B88" s="243"/>
      <c r="C88" s="243"/>
      <c r="D88" s="243"/>
      <c r="E88" s="243"/>
      <c r="F88" s="243"/>
      <c r="G88" s="243"/>
      <c r="H88" s="243"/>
      <c r="I88" s="243"/>
      <c r="J88" s="243"/>
      <c r="K88" s="243"/>
      <c r="L88" s="243"/>
      <c r="M88" s="243"/>
      <c r="N88" s="243"/>
      <c r="O88" s="243"/>
      <c r="P88" s="243"/>
      <c r="Q88" s="243"/>
      <c r="R88" s="243"/>
      <c r="S88" s="243"/>
      <c r="T88" s="243"/>
      <c r="U88" s="243"/>
      <c r="V88" s="243"/>
      <c r="W88" s="243"/>
      <c r="X88" s="243"/>
      <c r="Y88" s="243"/>
      <c r="Z88" s="243"/>
      <c r="AA88" s="243"/>
      <c r="AB88" s="243"/>
    </row>
    <row r="89" spans="1:28" x14ac:dyDescent="0.2">
      <c r="A89" s="243"/>
      <c r="B89" s="243"/>
      <c r="C89" s="243"/>
      <c r="D89" s="243"/>
      <c r="E89" s="243"/>
      <c r="F89" s="243"/>
      <c r="G89" s="243"/>
      <c r="H89" s="243"/>
      <c r="I89" s="243"/>
      <c r="J89" s="243"/>
      <c r="K89" s="243"/>
      <c r="L89" s="243"/>
      <c r="M89" s="243"/>
      <c r="N89" s="243"/>
      <c r="O89" s="243"/>
      <c r="P89" s="243"/>
      <c r="Q89" s="243"/>
      <c r="R89" s="243"/>
      <c r="S89" s="243"/>
      <c r="T89" s="243"/>
      <c r="U89" s="243"/>
      <c r="V89" s="243"/>
      <c r="W89" s="243"/>
      <c r="X89" s="243"/>
      <c r="Y89" s="243"/>
      <c r="Z89" s="243"/>
      <c r="AA89" s="243"/>
      <c r="AB89" s="243"/>
    </row>
    <row r="90" spans="1:28" x14ac:dyDescent="0.2">
      <c r="A90" s="243"/>
      <c r="B90" s="243"/>
      <c r="C90" s="243"/>
      <c r="D90" s="243"/>
      <c r="E90" s="243"/>
      <c r="F90" s="243"/>
      <c r="G90" s="243"/>
      <c r="H90" s="243"/>
      <c r="I90" s="243"/>
      <c r="J90" s="243"/>
      <c r="K90" s="243"/>
      <c r="L90" s="243"/>
      <c r="M90" s="243"/>
      <c r="N90" s="243"/>
      <c r="O90" s="243"/>
      <c r="P90" s="243"/>
      <c r="Q90" s="243"/>
      <c r="R90" s="243"/>
      <c r="S90" s="243"/>
      <c r="T90" s="243"/>
      <c r="U90" s="243"/>
      <c r="V90" s="243"/>
      <c r="W90" s="243"/>
      <c r="X90" s="243"/>
      <c r="Y90" s="243"/>
      <c r="Z90" s="243"/>
      <c r="AA90" s="243"/>
      <c r="AB90" s="243"/>
    </row>
    <row r="91" spans="1:28" x14ac:dyDescent="0.2">
      <c r="A91" s="243"/>
      <c r="B91" s="243"/>
      <c r="C91" s="243"/>
      <c r="D91" s="243"/>
      <c r="E91" s="243"/>
      <c r="F91" s="243"/>
      <c r="G91" s="243"/>
      <c r="H91" s="243"/>
      <c r="I91" s="243"/>
      <c r="J91" s="243"/>
      <c r="K91" s="243"/>
      <c r="L91" s="243"/>
      <c r="M91" s="243"/>
      <c r="N91" s="243"/>
      <c r="O91" s="243"/>
      <c r="P91" s="243"/>
      <c r="Q91" s="243"/>
      <c r="R91" s="243"/>
      <c r="S91" s="243"/>
      <c r="T91" s="243"/>
      <c r="U91" s="243"/>
      <c r="V91" s="243"/>
      <c r="W91" s="243"/>
      <c r="X91" s="243"/>
      <c r="Y91" s="243"/>
      <c r="Z91" s="243"/>
      <c r="AA91" s="243"/>
      <c r="AB91" s="243"/>
    </row>
    <row r="92" spans="1:28" x14ac:dyDescent="0.2">
      <c r="A92" s="243"/>
      <c r="B92" s="243"/>
      <c r="C92" s="243"/>
      <c r="D92" s="243"/>
      <c r="E92" s="243"/>
      <c r="F92" s="243"/>
      <c r="G92" s="243"/>
      <c r="H92" s="243"/>
      <c r="I92" s="243"/>
      <c r="J92" s="243"/>
      <c r="K92" s="243"/>
      <c r="L92" s="243"/>
      <c r="M92" s="243"/>
      <c r="N92" s="243"/>
      <c r="O92" s="243"/>
      <c r="P92" s="243"/>
      <c r="Q92" s="243"/>
      <c r="R92" s="243"/>
      <c r="S92" s="243"/>
      <c r="T92" s="243"/>
      <c r="U92" s="243"/>
      <c r="V92" s="243"/>
      <c r="W92" s="243"/>
      <c r="X92" s="243"/>
      <c r="Y92" s="243"/>
      <c r="Z92" s="243"/>
      <c r="AA92" s="243"/>
      <c r="AB92" s="243"/>
    </row>
    <row r="93" spans="1:28" x14ac:dyDescent="0.2">
      <c r="A93" s="243"/>
      <c r="B93" s="243"/>
      <c r="C93" s="243"/>
      <c r="D93" s="243"/>
      <c r="E93" s="243"/>
      <c r="F93" s="243"/>
      <c r="G93" s="243"/>
      <c r="H93" s="243"/>
      <c r="I93" s="243"/>
      <c r="J93" s="243"/>
      <c r="K93" s="243"/>
      <c r="L93" s="243"/>
      <c r="M93" s="243"/>
      <c r="N93" s="243"/>
      <c r="O93" s="243"/>
      <c r="P93" s="243"/>
      <c r="Q93" s="243"/>
      <c r="R93" s="243"/>
      <c r="S93" s="243"/>
      <c r="T93" s="243"/>
      <c r="U93" s="243"/>
      <c r="V93" s="243"/>
      <c r="W93" s="243"/>
      <c r="X93" s="243"/>
      <c r="Y93" s="243"/>
      <c r="Z93" s="243"/>
      <c r="AA93" s="243"/>
      <c r="AB93" s="243"/>
    </row>
    <row r="94" spans="1:28" x14ac:dyDescent="0.2">
      <c r="A94" s="243"/>
      <c r="B94" s="243"/>
      <c r="C94" s="243"/>
      <c r="D94" s="243"/>
      <c r="E94" s="243"/>
      <c r="F94" s="243"/>
      <c r="G94" s="243"/>
      <c r="H94" s="243"/>
      <c r="I94" s="243"/>
      <c r="J94" s="243"/>
      <c r="K94" s="243"/>
      <c r="L94" s="243"/>
      <c r="M94" s="243"/>
      <c r="N94" s="243"/>
      <c r="O94" s="243"/>
      <c r="P94" s="243"/>
      <c r="Q94" s="243"/>
      <c r="R94" s="243"/>
      <c r="S94" s="243"/>
      <c r="T94" s="243"/>
      <c r="U94" s="243"/>
      <c r="V94" s="243"/>
      <c r="W94" s="243"/>
      <c r="X94" s="243"/>
      <c r="Y94" s="243"/>
      <c r="Z94" s="243"/>
      <c r="AA94" s="243"/>
      <c r="AB94" s="243"/>
    </row>
    <row r="95" spans="1:28" x14ac:dyDescent="0.2">
      <c r="A95" s="243"/>
      <c r="B95" s="243"/>
      <c r="C95" s="243"/>
      <c r="D95" s="243"/>
      <c r="E95" s="243"/>
      <c r="F95" s="243"/>
      <c r="G95" s="243"/>
      <c r="H95" s="243"/>
      <c r="I95" s="243"/>
      <c r="J95" s="243"/>
      <c r="K95" s="243"/>
      <c r="L95" s="243"/>
      <c r="M95" s="243"/>
      <c r="N95" s="243"/>
      <c r="O95" s="243"/>
      <c r="P95" s="243"/>
      <c r="Q95" s="243"/>
      <c r="R95" s="243"/>
      <c r="S95" s="243"/>
      <c r="T95" s="243"/>
      <c r="U95" s="243"/>
      <c r="V95" s="243"/>
      <c r="W95" s="243"/>
      <c r="X95" s="243"/>
      <c r="Y95" s="243"/>
      <c r="Z95" s="243"/>
      <c r="AA95" s="243"/>
      <c r="AB95" s="243"/>
    </row>
    <row r="96" spans="1:28" x14ac:dyDescent="0.2">
      <c r="A96" s="243"/>
      <c r="B96" s="243"/>
      <c r="C96" s="243"/>
      <c r="D96" s="243"/>
      <c r="E96" s="243"/>
      <c r="F96" s="243"/>
      <c r="G96" s="243"/>
      <c r="H96" s="243"/>
      <c r="I96" s="243"/>
      <c r="J96" s="243"/>
      <c r="K96" s="243"/>
      <c r="L96" s="243"/>
      <c r="M96" s="243"/>
      <c r="N96" s="243"/>
      <c r="O96" s="243"/>
      <c r="P96" s="243"/>
      <c r="Q96" s="243"/>
      <c r="R96" s="243"/>
      <c r="S96" s="243"/>
      <c r="T96" s="243"/>
      <c r="U96" s="243"/>
      <c r="V96" s="243"/>
      <c r="W96" s="243"/>
      <c r="X96" s="243"/>
      <c r="Y96" s="243"/>
      <c r="Z96" s="243"/>
      <c r="AA96" s="243"/>
      <c r="AB96" s="243"/>
    </row>
    <row r="97" spans="1:28" x14ac:dyDescent="0.2">
      <c r="A97" s="243"/>
      <c r="B97" s="243"/>
      <c r="C97" s="243"/>
      <c r="D97" s="243"/>
      <c r="E97" s="243"/>
      <c r="F97" s="243"/>
      <c r="G97" s="243"/>
      <c r="H97" s="243"/>
      <c r="I97" s="243"/>
      <c r="J97" s="243"/>
      <c r="K97" s="243"/>
      <c r="L97" s="243"/>
      <c r="M97" s="243"/>
      <c r="N97" s="243"/>
      <c r="O97" s="243"/>
      <c r="P97" s="243"/>
      <c r="Q97" s="243"/>
      <c r="R97" s="243"/>
      <c r="S97" s="243"/>
      <c r="T97" s="243"/>
      <c r="U97" s="243"/>
      <c r="V97" s="243"/>
      <c r="W97" s="243"/>
      <c r="X97" s="243"/>
      <c r="Y97" s="243"/>
      <c r="Z97" s="243"/>
      <c r="AA97" s="243"/>
      <c r="AB97" s="243"/>
    </row>
    <row r="98" spans="1:28" x14ac:dyDescent="0.2">
      <c r="A98" s="243"/>
      <c r="B98" s="243"/>
      <c r="C98" s="243"/>
      <c r="D98" s="243"/>
      <c r="E98" s="243"/>
      <c r="F98" s="243"/>
      <c r="G98" s="243"/>
      <c r="H98" s="243"/>
      <c r="I98" s="243"/>
      <c r="J98" s="243"/>
      <c r="K98" s="243"/>
      <c r="L98" s="243"/>
      <c r="M98" s="243"/>
      <c r="N98" s="243"/>
      <c r="O98" s="243"/>
      <c r="P98" s="243"/>
      <c r="Q98" s="243"/>
      <c r="R98" s="243"/>
      <c r="S98" s="243"/>
      <c r="T98" s="243"/>
      <c r="U98" s="243"/>
      <c r="V98" s="243"/>
      <c r="W98" s="243"/>
      <c r="X98" s="243"/>
      <c r="Y98" s="243"/>
      <c r="Z98" s="243"/>
      <c r="AA98" s="243"/>
      <c r="AB98" s="243"/>
    </row>
    <row r="99" spans="1:28" x14ac:dyDescent="0.2">
      <c r="A99" s="243"/>
      <c r="B99" s="243"/>
      <c r="C99" s="243"/>
      <c r="D99" s="243"/>
      <c r="E99" s="243"/>
      <c r="F99" s="243"/>
      <c r="G99" s="243"/>
      <c r="H99" s="243"/>
      <c r="I99" s="243"/>
      <c r="J99" s="243"/>
      <c r="K99" s="243"/>
      <c r="L99" s="243"/>
      <c r="M99" s="243"/>
      <c r="N99" s="243"/>
      <c r="O99" s="243"/>
      <c r="P99" s="243"/>
      <c r="Q99" s="243"/>
      <c r="R99" s="243"/>
      <c r="S99" s="243"/>
      <c r="T99" s="243"/>
      <c r="U99" s="243"/>
      <c r="V99" s="243"/>
      <c r="W99" s="243"/>
      <c r="X99" s="243"/>
      <c r="Y99" s="243"/>
      <c r="Z99" s="243"/>
      <c r="AA99" s="243"/>
      <c r="AB99" s="243"/>
    </row>
    <row r="100" spans="1:28" x14ac:dyDescent="0.2">
      <c r="A100" s="243"/>
      <c r="B100" s="243"/>
      <c r="C100" s="243"/>
      <c r="D100" s="243"/>
      <c r="E100" s="243"/>
      <c r="F100" s="243"/>
      <c r="G100" s="243"/>
      <c r="H100" s="243"/>
      <c r="I100" s="243"/>
      <c r="J100" s="243"/>
      <c r="K100" s="243"/>
      <c r="L100" s="243"/>
      <c r="M100" s="243"/>
      <c r="N100" s="243"/>
      <c r="O100" s="243"/>
      <c r="P100" s="243"/>
      <c r="Q100" s="243"/>
      <c r="R100" s="243"/>
      <c r="S100" s="243"/>
      <c r="T100" s="243"/>
      <c r="U100" s="243"/>
      <c r="V100" s="243"/>
      <c r="W100" s="243"/>
      <c r="X100" s="243"/>
      <c r="Y100" s="243"/>
      <c r="Z100" s="243"/>
      <c r="AA100" s="243"/>
      <c r="AB100" s="243"/>
    </row>
    <row r="101" spans="1:28" x14ac:dyDescent="0.2">
      <c r="A101" s="243"/>
      <c r="B101" s="243"/>
      <c r="C101" s="243"/>
      <c r="D101" s="243"/>
      <c r="E101" s="243"/>
      <c r="F101" s="243"/>
      <c r="G101" s="243"/>
      <c r="H101" s="243"/>
      <c r="I101" s="243"/>
      <c r="J101" s="243"/>
      <c r="K101" s="243"/>
      <c r="L101" s="243"/>
      <c r="M101" s="243"/>
      <c r="N101" s="243"/>
      <c r="O101" s="243"/>
      <c r="P101" s="243"/>
      <c r="Q101" s="243"/>
      <c r="R101" s="243"/>
      <c r="S101" s="243"/>
      <c r="T101" s="243"/>
      <c r="U101" s="243"/>
      <c r="V101" s="243"/>
      <c r="W101" s="243"/>
      <c r="X101" s="243"/>
      <c r="Y101" s="243"/>
      <c r="Z101" s="243"/>
      <c r="AA101" s="243"/>
      <c r="AB101" s="243"/>
    </row>
  </sheetData>
  <mergeCells count="5">
    <mergeCell ref="A1:F3"/>
    <mergeCell ref="G1:H4"/>
    <mergeCell ref="A4:F4"/>
    <mergeCell ref="A5:H5"/>
    <mergeCell ref="A6:H6"/>
  </mergeCells>
  <pageMargins left="0.7" right="0.7" top="0.75" bottom="0.75" header="0.3" footer="0.3"/>
  <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2</vt:i4>
      </vt:variant>
    </vt:vector>
  </HeadingPairs>
  <TitlesOfParts>
    <vt:vector size="7" baseType="lpstr">
      <vt:lpstr>Data</vt:lpstr>
      <vt:lpstr>Summary</vt:lpstr>
      <vt:lpstr>Summary Charts</vt:lpstr>
      <vt:lpstr>Example Data</vt:lpstr>
      <vt:lpstr>Example Summary</vt:lpstr>
      <vt:lpstr>Data!Print_Area</vt:lpstr>
      <vt:lpstr>Data!Print_Titles</vt:lpstr>
    </vt:vector>
  </TitlesOfParts>
  <Company>Woodruff Arts Center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</dc:creator>
  <cp:lastModifiedBy>Marianna Adams</cp:lastModifiedBy>
  <cp:lastPrinted>2011-03-28T16:31:40Z</cp:lastPrinted>
  <dcterms:created xsi:type="dcterms:W3CDTF">2010-09-08T15:01:25Z</dcterms:created>
  <dcterms:modified xsi:type="dcterms:W3CDTF">2021-08-25T01:03:48Z</dcterms:modified>
</cp:coreProperties>
</file>